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tabRatio="500" activeTab="2"/>
  </bookViews>
  <sheets>
    <sheet name="титул" sheetId="1" r:id="rId1"/>
    <sheet name="сводная" sheetId="2" r:id="rId2"/>
    <sheet name=" План УП" sheetId="3" r:id="rId3"/>
    <sheet name="кабинеты" sheetId="4" r:id="rId4"/>
    <sheet name="календ график" sheetId="5" r:id="rId5"/>
  </sheets>
  <definedNames/>
  <calcPr fullCalcOnLoad="1"/>
</workbook>
</file>

<file path=xl/sharedStrings.xml><?xml version="1.0" encoding="utf-8"?>
<sst xmlns="http://schemas.openxmlformats.org/spreadsheetml/2006/main" count="433" uniqueCount="280">
  <si>
    <t>Утверждаю</t>
  </si>
  <si>
    <t>Директор ГБПОУ ИО ИТТриС</t>
  </si>
  <si>
    <t>___________________Т.Н.Ломакина</t>
  </si>
  <si>
    <t>УЧЕБНЫЙ  ПЛАН</t>
  </si>
  <si>
    <t>образовательной программы подготовки специалистов среднего звена</t>
  </si>
  <si>
    <t>Государственное бюджетное профессиональное образовательное учреждение Иркутской области                                                                                  "Иркутский техникум транспорта и строительства"</t>
  </si>
  <si>
    <t>по специальности среднего профессионального образования</t>
  </si>
  <si>
    <t>23.02.06  Техническая эксплуатация подвижного состава железных дорог</t>
  </si>
  <si>
    <t>базовая подготовка</t>
  </si>
  <si>
    <r>
      <rPr>
        <u val="single"/>
        <sz val="14"/>
        <color indexed="8"/>
        <rFont val="Times New Roman"/>
        <family val="1"/>
      </rPr>
      <t>Квалификация</t>
    </r>
    <r>
      <rPr>
        <sz val="14"/>
        <color indexed="8"/>
        <rFont val="Times New Roman"/>
        <family val="1"/>
      </rPr>
      <t>: техник</t>
    </r>
  </si>
  <si>
    <r>
      <rPr>
        <u val="single"/>
        <sz val="14"/>
        <color indexed="8"/>
        <rFont val="Times New Roman"/>
        <family val="1"/>
      </rPr>
      <t xml:space="preserve">Форма обучения </t>
    </r>
    <r>
      <rPr>
        <sz val="14"/>
        <color indexed="8"/>
        <rFont val="Times New Roman"/>
        <family val="1"/>
      </rPr>
      <t>- очная</t>
    </r>
  </si>
  <si>
    <t>Уровень образования: основное общее образование</t>
  </si>
  <si>
    <r>
      <rPr>
        <u val="single"/>
        <sz val="14"/>
        <color indexed="8"/>
        <rFont val="Times New Roman"/>
        <family val="1"/>
      </rPr>
      <t>Профиль получаемого профессионального образования:</t>
    </r>
    <r>
      <rPr>
        <sz val="14"/>
        <color indexed="8"/>
        <rFont val="Times New Roman"/>
        <family val="1"/>
      </rPr>
      <t xml:space="preserve"> технический</t>
    </r>
  </si>
  <si>
    <t>Образовательная программа среднего профессионального образования подготовки специалистов среднего звена (далее - ОП СПО ППСЗ) 23.02.06 Техническая эксплуатация подвижного состава железных дорог</t>
  </si>
  <si>
    <t>курсы</t>
  </si>
  <si>
    <t>учебная              практика</t>
  </si>
  <si>
    <t>производственная практика по профилю специальности</t>
  </si>
  <si>
    <t>государственная итоговая аттестация</t>
  </si>
  <si>
    <t>Преддипломная практика</t>
  </si>
  <si>
    <t>каникулы</t>
  </si>
  <si>
    <t>всего (по курсам)</t>
  </si>
  <si>
    <t>1 курс</t>
  </si>
  <si>
    <t>2 курс</t>
  </si>
  <si>
    <t>3 курс</t>
  </si>
  <si>
    <t>4 курс</t>
  </si>
  <si>
    <t>Всего</t>
  </si>
  <si>
    <t>Индекс</t>
  </si>
  <si>
    <t>Наименование циклов, дисциплин, профессиональных модулей, МДК, практик</t>
  </si>
  <si>
    <t>Формы промежуточной аттестации</t>
  </si>
  <si>
    <t>Учебная нагрузка обучающихся (час.)</t>
  </si>
  <si>
    <t>Распределение обязательной аудиторной нагрузки по курсам и семестрам (час. в семестр)</t>
  </si>
  <si>
    <t>Максимальная</t>
  </si>
  <si>
    <t xml:space="preserve">Самостоятельная работа </t>
  </si>
  <si>
    <t>Обязательная аудиторная</t>
  </si>
  <si>
    <t>I курс</t>
  </si>
  <si>
    <t>II курс</t>
  </si>
  <si>
    <t>III курс</t>
  </si>
  <si>
    <t>IV курс</t>
  </si>
  <si>
    <t>Всего занятий</t>
  </si>
  <si>
    <t xml:space="preserve">в т. ч. </t>
  </si>
  <si>
    <t>1 сем</t>
  </si>
  <si>
    <t>2 сем.</t>
  </si>
  <si>
    <t>3 сем</t>
  </si>
  <si>
    <t>4 сем.</t>
  </si>
  <si>
    <t>5 сем.</t>
  </si>
  <si>
    <t>6 сем.</t>
  </si>
  <si>
    <t>7 сем.</t>
  </si>
  <si>
    <t>8 сем.</t>
  </si>
  <si>
    <t>лаб. и практ. занятий</t>
  </si>
  <si>
    <t>курсовых работ (проектов)</t>
  </si>
  <si>
    <t>Иностранный язык</t>
  </si>
  <si>
    <t>История</t>
  </si>
  <si>
    <t>Физическая культура</t>
  </si>
  <si>
    <t>Математика</t>
  </si>
  <si>
    <t xml:space="preserve">Информатика </t>
  </si>
  <si>
    <t>ОГСЭ.00</t>
  </si>
  <si>
    <t>Общий гуманитарный и социально-экономический цикл</t>
  </si>
  <si>
    <t>ОГСЭ.01</t>
  </si>
  <si>
    <t>Основы философии</t>
  </si>
  <si>
    <t>ОГСЭ.02</t>
  </si>
  <si>
    <t>ОГСЭ.03</t>
  </si>
  <si>
    <t>ОГСЭ.04</t>
  </si>
  <si>
    <t>ЕН.00</t>
  </si>
  <si>
    <t>Математический и общий естественнонаучный цикл</t>
  </si>
  <si>
    <t>2ДЗ</t>
  </si>
  <si>
    <t>ЕН.01</t>
  </si>
  <si>
    <t>ЕН.02</t>
  </si>
  <si>
    <t>ОП.00</t>
  </si>
  <si>
    <t>Профессиональный цикл</t>
  </si>
  <si>
    <t>Общепрофессиональные дисциплины</t>
  </si>
  <si>
    <t>ОП.01</t>
  </si>
  <si>
    <t>Инженерная графика</t>
  </si>
  <si>
    <t>ОП.02</t>
  </si>
  <si>
    <t>Техническая механика</t>
  </si>
  <si>
    <t>ОП.03</t>
  </si>
  <si>
    <t>Электротехника</t>
  </si>
  <si>
    <t>ОП.04</t>
  </si>
  <si>
    <t>Электроника и микропроцессорная техника</t>
  </si>
  <si>
    <t>ОП.05</t>
  </si>
  <si>
    <t>Материаловедение</t>
  </si>
  <si>
    <t>ОП.06</t>
  </si>
  <si>
    <t>Метрология, стандартизация и сертификация</t>
  </si>
  <si>
    <t>ОП.07</t>
  </si>
  <si>
    <t>Железные дороги</t>
  </si>
  <si>
    <t>ОП.08</t>
  </si>
  <si>
    <t>Основы финансовой грамотности</t>
  </si>
  <si>
    <t>ОП.09</t>
  </si>
  <si>
    <t>ОП.10</t>
  </si>
  <si>
    <t>ПМ.00</t>
  </si>
  <si>
    <t>Профессиональные модули</t>
  </si>
  <si>
    <t>ПМ.01</t>
  </si>
  <si>
    <t>Эксплуатация и техническое обслуживание подвижного состава (электроподвижной состав)</t>
  </si>
  <si>
    <t>МДК.01. 01</t>
  </si>
  <si>
    <t>МДК.01. 02</t>
  </si>
  <si>
    <t>Эксплуатация  подвижного состава и обеспечение безопасности движения поездов (электроподвижной состав)</t>
  </si>
  <si>
    <t>УП.01</t>
  </si>
  <si>
    <t>Учебная практика</t>
  </si>
  <si>
    <t>ПП.01</t>
  </si>
  <si>
    <t>Производственная практика</t>
  </si>
  <si>
    <t>Экзамен (квалификационный)</t>
  </si>
  <si>
    <t>Экв</t>
  </si>
  <si>
    <t>ПМ.02</t>
  </si>
  <si>
    <t>Организация деятельности коллектива исполнителей</t>
  </si>
  <si>
    <t>МДК.02. 01</t>
  </si>
  <si>
    <t>Организация работы и управление подразделением организации</t>
  </si>
  <si>
    <t>УП.02</t>
  </si>
  <si>
    <t>ПП.02</t>
  </si>
  <si>
    <t>ПМ.03</t>
  </si>
  <si>
    <t>Участие в конструкторско-технологической деятельности (по видам подвижного состава)</t>
  </si>
  <si>
    <t>МДК.03. 01</t>
  </si>
  <si>
    <t xml:space="preserve">Разработка технологических процессов, конструкторско-технической и технологической документации </t>
  </si>
  <si>
    <t>УП.03</t>
  </si>
  <si>
    <t>ПП.03</t>
  </si>
  <si>
    <t>Экзамен (квалификационный )</t>
  </si>
  <si>
    <t>ПМ.04</t>
  </si>
  <si>
    <t>Выполнение работ по профессии  18540 Слесарь по ремонту подвижного состава</t>
  </si>
  <si>
    <t>МДК.04.01</t>
  </si>
  <si>
    <t>Организация работ по ремонту и обслуживанию подвижного состава</t>
  </si>
  <si>
    <t>УП.04</t>
  </si>
  <si>
    <t>ПП.04</t>
  </si>
  <si>
    <t>Экзамен (квалификационный экзамен)</t>
  </si>
  <si>
    <t>ПМ.05</t>
  </si>
  <si>
    <t>Выполнение работ по профессии  16275 Осмотрщик-ремонтник вагонов</t>
  </si>
  <si>
    <t>МДК.05.01</t>
  </si>
  <si>
    <t>Конструкция, ТО и ремонт вагонов</t>
  </si>
  <si>
    <t>УП.05</t>
  </si>
  <si>
    <t>ПП.05</t>
  </si>
  <si>
    <t>ВСЕГО</t>
  </si>
  <si>
    <t>ПА.00</t>
  </si>
  <si>
    <t>Промежуточная аттестация (в нед)</t>
  </si>
  <si>
    <t>7нед.</t>
  </si>
  <si>
    <t>ПДП.00</t>
  </si>
  <si>
    <t>4нед.</t>
  </si>
  <si>
    <t>ГИА.00</t>
  </si>
  <si>
    <t>Государственная итоговая аттестация</t>
  </si>
  <si>
    <t>6нед.</t>
  </si>
  <si>
    <t xml:space="preserve">Консультаций  на учебную группу  из расчета 4 час на обучающегося  в год                Государственная  итоговая  аттестация                                                                                (ГИА.01 Подготовка ВКР - 4 недели, ГИА.02 Защита ВКР - 2 недели).                                                                                                                                   </t>
  </si>
  <si>
    <t>дисциплин и МДК</t>
  </si>
  <si>
    <t>учебной практики</t>
  </si>
  <si>
    <t xml:space="preserve">произ. практики </t>
  </si>
  <si>
    <t>пред. практики</t>
  </si>
  <si>
    <t>экзаменов (в т.ч. экзаменов (квал.)</t>
  </si>
  <si>
    <t>дифф. зачетов</t>
  </si>
  <si>
    <t>зачетов</t>
  </si>
  <si>
    <t>Охрана труда</t>
  </si>
  <si>
    <t>Безопасность жизнедеятельности</t>
  </si>
  <si>
    <t>Конструкция, техническое обслуживание и ремонт подвижного состава (электроподвижной состав)</t>
  </si>
  <si>
    <t>3. Перечень кабинетов, лабораторий, мастерских и др. для подготовки ОП СПО ППСЗ 23.02.06 Техническая эксплуатация подвижного состава</t>
  </si>
  <si>
    <t>1.</t>
  </si>
  <si>
    <t>Кабинет русского языка и литературы</t>
  </si>
  <si>
    <t>2.</t>
  </si>
  <si>
    <t>Кабинет иностранного языка</t>
  </si>
  <si>
    <t>3.</t>
  </si>
  <si>
    <t>Кабинет истории и обществознания</t>
  </si>
  <si>
    <t>4.</t>
  </si>
  <si>
    <t>Кабинет химии, биологии</t>
  </si>
  <si>
    <t>5.</t>
  </si>
  <si>
    <t>Кабинет математики</t>
  </si>
  <si>
    <t>6.</t>
  </si>
  <si>
    <t>Кабинет информатики и информационных технологий</t>
  </si>
  <si>
    <t>7.</t>
  </si>
  <si>
    <t>Кабинет физики</t>
  </si>
  <si>
    <t>8.</t>
  </si>
  <si>
    <t>Кабинет социально-экономических дисциплин</t>
  </si>
  <si>
    <t>9.</t>
  </si>
  <si>
    <t>Кабинет ОБЖ, БЖ и охраны труда</t>
  </si>
  <si>
    <t>Кабинет технического черчения</t>
  </si>
  <si>
    <t>Кабинет метрологии, стандартизации и сертификации</t>
  </si>
  <si>
    <t>Кабинет общего курса железных дорог</t>
  </si>
  <si>
    <t>Кабинет технической механики</t>
  </si>
  <si>
    <t>Кабинет конструкции подвижного состава</t>
  </si>
  <si>
    <t>Кабинет технической эксплуатации железных дорог и безопасности движения</t>
  </si>
  <si>
    <t>Лаборатории</t>
  </si>
  <si>
    <t>Лаборатория электротехники</t>
  </si>
  <si>
    <t>Электроники и микропроцессорной техники</t>
  </si>
  <si>
    <t>Лаборатория  материаловедения</t>
  </si>
  <si>
    <t>Электрических машин и преобразователей подвижного состава</t>
  </si>
  <si>
    <t>Электрических аппаратов и цепей подвижного состава</t>
  </si>
  <si>
    <t>Автоматических тормозов подвижного состава</t>
  </si>
  <si>
    <t>Технического обслуживания и ремонта подвижного состава</t>
  </si>
  <si>
    <t>Мастерские</t>
  </si>
  <si>
    <t>Слесарная</t>
  </si>
  <si>
    <t>Электромонтажная</t>
  </si>
  <si>
    <t>Механообрабатывающие</t>
  </si>
  <si>
    <t>Спортивный комплекс</t>
  </si>
  <si>
    <t>Спортивный зал</t>
  </si>
  <si>
    <t>Открытый стадион широкого профиля с элементами полосы препядствий</t>
  </si>
  <si>
    <t>Стрелковый тир</t>
  </si>
  <si>
    <t>Залы</t>
  </si>
  <si>
    <t>Библиотека</t>
  </si>
  <si>
    <t xml:space="preserve">Читальный зал с выходом в Интернет </t>
  </si>
  <si>
    <t>Актовый зал</t>
  </si>
  <si>
    <t xml:space="preserve">1. Календарный учебный график по специальности                                                                                                                                                            23.02.06 Техническая эксплуатация подвижного состава железных дорог </t>
  </si>
  <si>
    <t>Курсы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</si>
  <si>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</si>
  <si>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</si>
  <si>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</si>
  <si>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</si>
  <si>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</si>
  <si>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</si>
  <si>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</si>
  <si>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</si>
  <si>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</si>
  <si>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</si>
  <si>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</si>
  <si>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</si>
  <si>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К</t>
  </si>
  <si>
    <t>У</t>
  </si>
  <si>
    <t>П</t>
  </si>
  <si>
    <t>Д</t>
  </si>
  <si>
    <t>КР</t>
  </si>
  <si>
    <t>З</t>
  </si>
  <si>
    <t>Обозначения:</t>
  </si>
  <si>
    <t xml:space="preserve">учебная практика </t>
  </si>
  <si>
    <t>производственная практика по профилю профессии</t>
  </si>
  <si>
    <t>подготовка выпускной квалификационной работы</t>
  </si>
  <si>
    <t>преддипломна практика</t>
  </si>
  <si>
    <t>защита выпускной квалификационной  работы</t>
  </si>
  <si>
    <t xml:space="preserve">1. Сводные данные по бюджету времени (в неделях) по специальности                                                                                                                    23.02.06 Техническая эксплуатация подвижного состава железных дорог  (2019-2023 уч. год)  </t>
  </si>
  <si>
    <t>ОП. 11</t>
  </si>
  <si>
    <t>ОП. 12</t>
  </si>
  <si>
    <t>Культура профессионального общения</t>
  </si>
  <si>
    <t>ЭК</t>
  </si>
  <si>
    <t>контрольная работа</t>
  </si>
  <si>
    <t>2,4,6,8</t>
  </si>
  <si>
    <t>ДЗ</t>
  </si>
  <si>
    <t>ДЗ,</t>
  </si>
  <si>
    <t>,ДЗ,</t>
  </si>
  <si>
    <t>Дз,</t>
  </si>
  <si>
    <t>Э</t>
  </si>
  <si>
    <t>,З,</t>
  </si>
  <si>
    <t>,Э,</t>
  </si>
  <si>
    <t xml:space="preserve">         ДЗ</t>
  </si>
  <si>
    <t>Дз</t>
  </si>
  <si>
    <t>0З/4Дз/0Э</t>
  </si>
  <si>
    <t>4З/2Дз/6Э</t>
  </si>
  <si>
    <t>0З/2Дз/2Э/1ЭК</t>
  </si>
  <si>
    <t>0З/2ДЗ/0Э/1ЭК</t>
  </si>
  <si>
    <t>0З/1Дз/1Э/1Эк</t>
  </si>
  <si>
    <t>0З/9Дз/3Э/5Эк</t>
  </si>
  <si>
    <t>26-1</t>
  </si>
  <si>
    <t>с</t>
  </si>
  <si>
    <t>УП</t>
  </si>
  <si>
    <t>ПП</t>
  </si>
  <si>
    <t>1-7</t>
  </si>
  <si>
    <t>8-14</t>
  </si>
  <si>
    <t>15-21</t>
  </si>
  <si>
    <t>22-28</t>
  </si>
  <si>
    <t>29-05</t>
  </si>
  <si>
    <t>6-12</t>
  </si>
  <si>
    <t>13-19</t>
  </si>
  <si>
    <t>20-26</t>
  </si>
  <si>
    <t>27-2</t>
  </si>
  <si>
    <t>3-9</t>
  </si>
  <si>
    <t>10-16</t>
  </si>
  <si>
    <t>17-23</t>
  </si>
  <si>
    <t>24-30</t>
  </si>
  <si>
    <t>12-18</t>
  </si>
  <si>
    <t>19-25</t>
  </si>
  <si>
    <t>2-8</t>
  </si>
  <si>
    <t>9-15</t>
  </si>
  <si>
    <t>16-22</t>
  </si>
  <si>
    <t>23-1</t>
  </si>
  <si>
    <t>23-29</t>
  </si>
  <si>
    <t>30-5</t>
  </si>
  <si>
    <t>27-3</t>
  </si>
  <si>
    <t>4-10</t>
  </si>
  <si>
    <t>11-17</t>
  </si>
  <si>
    <t>18-24</t>
  </si>
  <si>
    <t>25-31</t>
  </si>
  <si>
    <t>4З/11Дз/9Э/5ЭК</t>
  </si>
  <si>
    <t>срс</t>
  </si>
  <si>
    <t>ссесия</t>
  </si>
  <si>
    <t>СРС</t>
  </si>
  <si>
    <t>лабораторно-экзаменнационная ссесия</t>
  </si>
  <si>
    <t>4З/17Дз/9Э/5ЭК</t>
  </si>
  <si>
    <t>Конструктор карьеры</t>
  </si>
  <si>
    <t>"______" ____________ 2020г.</t>
  </si>
  <si>
    <t>Нормативный срок освоения СПО ПСЗ - 3 года 10 мес. Год начала подготовки по УП - 2020</t>
  </si>
  <si>
    <t>2. План учебного процесса  по специальности 23.02.06  Техническая эксплуатация подвижного состава железных дорог  (2020-2024 уч. г)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</si>
</sst>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</numFmts>
  <fonts count="65">
    <font>
      <sz val="10"/>
      <name val="Arial"/>
      <family val="0"/>
    </font>
    <font>
      <sz val="10"/>
      <name val="Arial Cyr"/>
      <family val="0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u val="single"/>
      <sz val="14"/>
      <color indexed="8"/>
      <name val="Times New Roman"/>
      <family val="1"/>
    </font>
    <font>
      <u val="single"/>
      <sz val="14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color indexed="62"/>
      <name val="Times New Roman"/>
      <family val="1"/>
    </font>
    <font>
      <sz val="10"/>
      <color indexed="62"/>
      <name val="Times New Roman"/>
      <family val="1"/>
    </font>
    <font>
      <b/>
      <sz val="9"/>
      <name val="Times New Roman"/>
      <family val="1"/>
    </font>
    <font>
      <b/>
      <sz val="10"/>
      <color indexed="10"/>
      <name val="Arial"/>
      <family val="2"/>
    </font>
    <font>
      <i/>
      <sz val="9"/>
      <name val="Times New Roman"/>
      <family val="1"/>
    </font>
    <font>
      <i/>
      <sz val="10"/>
      <name val="Times New Roman"/>
      <family val="1"/>
    </font>
    <font>
      <b/>
      <sz val="10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name val="Times New Roman"/>
      <family val="1"/>
    </font>
    <font>
      <b/>
      <i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 style="medium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/>
    </border>
    <border>
      <left style="medium">
        <color indexed="8"/>
      </left>
      <right style="thin"/>
      <top style="thin"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3" fillId="32" borderId="0" applyNumberFormat="0" applyBorder="0" applyAlignment="0" applyProtection="0"/>
  </cellStyleXfs>
  <cellXfs count="397">
    <xf numFmtId="0" fontId="0" fillId="0" borderId="0" xfId="0" applyAlignment="1">
      <alignment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0" fillId="0" borderId="0" xfId="0" applyFill="1" applyAlignment="1">
      <alignment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1" fontId="12" fillId="0" borderId="10" xfId="0" applyNumberFormat="1" applyFont="1" applyFill="1" applyBorder="1" applyAlignment="1">
      <alignment horizontal="center" vertical="top" wrapText="1"/>
    </xf>
    <xf numFmtId="1" fontId="12" fillId="0" borderId="11" xfId="0" applyNumberFormat="1" applyFont="1" applyFill="1" applyBorder="1" applyAlignment="1">
      <alignment horizontal="center" vertical="top" wrapText="1"/>
    </xf>
    <xf numFmtId="1" fontId="12" fillId="0" borderId="12" xfId="0" applyNumberFormat="1" applyFont="1" applyFill="1" applyBorder="1" applyAlignment="1">
      <alignment horizontal="center" vertical="top" wrapText="1"/>
    </xf>
    <xf numFmtId="1" fontId="12" fillId="0" borderId="13" xfId="0" applyNumberFormat="1" applyFont="1" applyFill="1" applyBorder="1" applyAlignment="1">
      <alignment horizontal="center" vertical="top" wrapText="1"/>
    </xf>
    <xf numFmtId="1" fontId="13" fillId="0" borderId="10" xfId="0" applyNumberFormat="1" applyFont="1" applyFill="1" applyBorder="1" applyAlignment="1">
      <alignment horizontal="center" vertical="center" wrapText="1"/>
    </xf>
    <xf numFmtId="1" fontId="13" fillId="0" borderId="12" xfId="0" applyNumberFormat="1" applyFont="1" applyFill="1" applyBorder="1" applyAlignment="1">
      <alignment horizontal="center" vertical="center" wrapText="1"/>
    </xf>
    <xf numFmtId="1" fontId="13" fillId="0" borderId="13" xfId="0" applyNumberFormat="1" applyFont="1" applyFill="1" applyBorder="1" applyAlignment="1">
      <alignment horizontal="center" vertical="center" wrapText="1"/>
    </xf>
    <xf numFmtId="1" fontId="13" fillId="0" borderId="11" xfId="0" applyNumberFormat="1" applyFont="1" applyFill="1" applyBorder="1" applyAlignment="1">
      <alignment horizontal="center" vertical="center" wrapText="1"/>
    </xf>
    <xf numFmtId="1" fontId="13" fillId="0" borderId="14" xfId="0" applyNumberFormat="1" applyFont="1" applyFill="1" applyBorder="1" applyAlignment="1">
      <alignment horizontal="center" vertical="center" wrapText="1"/>
    </xf>
    <xf numFmtId="1" fontId="13" fillId="0" borderId="15" xfId="0" applyNumberFormat="1" applyFont="1" applyFill="1" applyBorder="1" applyAlignment="1">
      <alignment horizontal="center" vertical="center" wrapText="1"/>
    </xf>
    <xf numFmtId="1" fontId="13" fillId="0" borderId="16" xfId="0" applyNumberFormat="1" applyFont="1" applyFill="1" applyBorder="1" applyAlignment="1">
      <alignment horizontal="center" vertical="center" wrapText="1"/>
    </xf>
    <xf numFmtId="1" fontId="12" fillId="0" borderId="0" xfId="0" applyNumberFormat="1" applyFont="1" applyBorder="1" applyAlignment="1">
      <alignment/>
    </xf>
    <xf numFmtId="0" fontId="12" fillId="0" borderId="17" xfId="0" applyFont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/>
    </xf>
    <xf numFmtId="0" fontId="12" fillId="0" borderId="19" xfId="0" applyFont="1" applyBorder="1" applyAlignment="1">
      <alignment vertical="center" wrapText="1"/>
    </xf>
    <xf numFmtId="1" fontId="12" fillId="33" borderId="20" xfId="0" applyNumberFormat="1" applyFont="1" applyFill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/>
    </xf>
    <xf numFmtId="0" fontId="12" fillId="0" borderId="18" xfId="0" applyFont="1" applyBorder="1" applyAlignment="1">
      <alignment vertical="center" wrapText="1"/>
    </xf>
    <xf numFmtId="0" fontId="12" fillId="0" borderId="22" xfId="0" applyFont="1" applyBorder="1" applyAlignment="1">
      <alignment horizontal="center" vertical="center"/>
    </xf>
    <xf numFmtId="0" fontId="12" fillId="0" borderId="23" xfId="0" applyFont="1" applyBorder="1" applyAlignment="1">
      <alignment vertical="center" wrapText="1"/>
    </xf>
    <xf numFmtId="0" fontId="13" fillId="34" borderId="24" xfId="0" applyFont="1" applyFill="1" applyBorder="1" applyAlignment="1">
      <alignment horizontal="center" vertical="center"/>
    </xf>
    <xf numFmtId="0" fontId="13" fillId="34" borderId="25" xfId="0" applyFont="1" applyFill="1" applyBorder="1" applyAlignment="1">
      <alignment vertical="center" wrapText="1"/>
    </xf>
    <xf numFmtId="1" fontId="13" fillId="34" borderId="25" xfId="0" applyNumberFormat="1" applyFont="1" applyFill="1" applyBorder="1" applyAlignment="1">
      <alignment horizontal="center" vertical="center" wrapText="1"/>
    </xf>
    <xf numFmtId="1" fontId="13" fillId="34" borderId="10" xfId="0" applyNumberFormat="1" applyFont="1" applyFill="1" applyBorder="1" applyAlignment="1">
      <alignment horizontal="center" vertical="center" wrapText="1"/>
    </xf>
    <xf numFmtId="1" fontId="13" fillId="34" borderId="14" xfId="0" applyNumberFormat="1" applyFont="1" applyFill="1" applyBorder="1" applyAlignment="1">
      <alignment horizontal="center" vertical="center" wrapText="1"/>
    </xf>
    <xf numFmtId="1" fontId="13" fillId="34" borderId="24" xfId="0" applyNumberFormat="1" applyFont="1" applyFill="1" applyBorder="1" applyAlignment="1">
      <alignment horizontal="center" vertical="center" wrapText="1"/>
    </xf>
    <xf numFmtId="1" fontId="13" fillId="34" borderId="12" xfId="0" applyNumberFormat="1" applyFont="1" applyFill="1" applyBorder="1" applyAlignment="1">
      <alignment horizontal="center" vertical="center" wrapText="1"/>
    </xf>
    <xf numFmtId="0" fontId="15" fillId="0" borderId="26" xfId="0" applyFont="1" applyBorder="1" applyAlignment="1">
      <alignment/>
    </xf>
    <xf numFmtId="49" fontId="16" fillId="0" borderId="18" xfId="0" applyNumberFormat="1" applyFont="1" applyBorder="1" applyAlignment="1">
      <alignment horizontal="center" vertical="center" wrapText="1"/>
    </xf>
    <xf numFmtId="1" fontId="12" fillId="0" borderId="27" xfId="0" applyNumberFormat="1" applyFont="1" applyBorder="1" applyAlignment="1">
      <alignment horizontal="center" vertical="center" wrapText="1"/>
    </xf>
    <xf numFmtId="1" fontId="12" fillId="33" borderId="27" xfId="0" applyNumberFormat="1" applyFont="1" applyFill="1" applyBorder="1" applyAlignment="1">
      <alignment horizontal="center" vertical="center" wrapText="1"/>
    </xf>
    <xf numFmtId="1" fontId="12" fillId="33" borderId="28" xfId="0" applyNumberFormat="1" applyFont="1" applyFill="1" applyBorder="1" applyAlignment="1">
      <alignment horizontal="center" vertical="center" wrapText="1"/>
    </xf>
    <xf numFmtId="1" fontId="12" fillId="33" borderId="29" xfId="0" applyNumberFormat="1" applyFont="1" applyFill="1" applyBorder="1" applyAlignment="1">
      <alignment horizontal="center" vertical="center" wrapText="1"/>
    </xf>
    <xf numFmtId="1" fontId="12" fillId="33" borderId="30" xfId="0" applyNumberFormat="1" applyFont="1" applyFill="1" applyBorder="1" applyAlignment="1">
      <alignment horizontal="center" vertical="center" wrapText="1"/>
    </xf>
    <xf numFmtId="1" fontId="12" fillId="33" borderId="31" xfId="0" applyNumberFormat="1" applyFont="1" applyFill="1" applyBorder="1" applyAlignment="1">
      <alignment horizontal="center" vertical="center" wrapText="1"/>
    </xf>
    <xf numFmtId="1" fontId="12" fillId="0" borderId="28" xfId="0" applyNumberFormat="1" applyFont="1" applyFill="1" applyBorder="1" applyAlignment="1">
      <alignment horizontal="center" vertical="center" wrapText="1"/>
    </xf>
    <xf numFmtId="1" fontId="12" fillId="0" borderId="29" xfId="0" applyNumberFormat="1" applyFont="1" applyFill="1" applyBorder="1" applyAlignment="1">
      <alignment horizontal="center" vertical="center" wrapText="1"/>
    </xf>
    <xf numFmtId="1" fontId="12" fillId="0" borderId="30" xfId="0" applyNumberFormat="1" applyFont="1" applyFill="1" applyBorder="1" applyAlignment="1">
      <alignment horizontal="center" vertical="center" wrapText="1"/>
    </xf>
    <xf numFmtId="1" fontId="12" fillId="0" borderId="31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/>
    </xf>
    <xf numFmtId="0" fontId="12" fillId="0" borderId="23" xfId="0" applyFont="1" applyFill="1" applyBorder="1" applyAlignment="1">
      <alignment vertical="center" wrapText="1"/>
    </xf>
    <xf numFmtId="49" fontId="16" fillId="0" borderId="23" xfId="0" applyNumberFormat="1" applyFont="1" applyBorder="1" applyAlignment="1">
      <alignment horizontal="center" vertical="center" wrapText="1"/>
    </xf>
    <xf numFmtId="1" fontId="12" fillId="0" borderId="23" xfId="0" applyNumberFormat="1" applyFont="1" applyBorder="1" applyAlignment="1">
      <alignment horizontal="center" vertical="center" wrapText="1"/>
    </xf>
    <xf numFmtId="1" fontId="12" fillId="33" borderId="23" xfId="0" applyNumberFormat="1" applyFont="1" applyFill="1" applyBorder="1" applyAlignment="1">
      <alignment horizontal="center" vertical="center" wrapText="1"/>
    </xf>
    <xf numFmtId="1" fontId="12" fillId="33" borderId="32" xfId="0" applyNumberFormat="1" applyFont="1" applyFill="1" applyBorder="1" applyAlignment="1">
      <alignment horizontal="center" vertical="center" wrapText="1"/>
    </xf>
    <xf numFmtId="1" fontId="12" fillId="33" borderId="33" xfId="0" applyNumberFormat="1" applyFont="1" applyFill="1" applyBorder="1" applyAlignment="1">
      <alignment horizontal="center" vertical="center" wrapText="1"/>
    </xf>
    <xf numFmtId="1" fontId="12" fillId="33" borderId="34" xfId="0" applyNumberFormat="1" applyFont="1" applyFill="1" applyBorder="1" applyAlignment="1">
      <alignment horizontal="center" vertical="center" wrapText="1"/>
    </xf>
    <xf numFmtId="1" fontId="12" fillId="33" borderId="35" xfId="0" applyNumberFormat="1" applyFont="1" applyFill="1" applyBorder="1" applyAlignment="1">
      <alignment horizontal="center" vertical="center" wrapText="1"/>
    </xf>
    <xf numFmtId="1" fontId="12" fillId="0" borderId="32" xfId="0" applyNumberFormat="1" applyFont="1" applyFill="1" applyBorder="1" applyAlignment="1">
      <alignment horizontal="center" vertical="center" wrapText="1"/>
    </xf>
    <xf numFmtId="1" fontId="12" fillId="0" borderId="33" xfId="0" applyNumberFormat="1" applyFont="1" applyFill="1" applyBorder="1" applyAlignment="1">
      <alignment horizontal="center" vertical="center" wrapText="1"/>
    </xf>
    <xf numFmtId="1" fontId="12" fillId="0" borderId="34" xfId="0" applyNumberFormat="1" applyFont="1" applyFill="1" applyBorder="1" applyAlignment="1">
      <alignment horizontal="center" vertical="center" wrapText="1"/>
    </xf>
    <xf numFmtId="1" fontId="12" fillId="0" borderId="35" xfId="0" applyNumberFormat="1" applyFont="1" applyFill="1" applyBorder="1" applyAlignment="1">
      <alignment horizontal="center" vertical="center" wrapText="1"/>
    </xf>
    <xf numFmtId="1" fontId="15" fillId="0" borderId="0" xfId="0" applyNumberFormat="1" applyFont="1" applyAlignment="1">
      <alignment/>
    </xf>
    <xf numFmtId="49" fontId="17" fillId="0" borderId="23" xfId="0" applyNumberFormat="1" applyFont="1" applyBorder="1" applyAlignment="1">
      <alignment horizontal="center" vertical="center" wrapText="1"/>
    </xf>
    <xf numFmtId="1" fontId="12" fillId="0" borderId="19" xfId="0" applyNumberFormat="1" applyFont="1" applyBorder="1" applyAlignment="1">
      <alignment horizontal="center" vertical="center" wrapText="1"/>
    </xf>
    <xf numFmtId="1" fontId="12" fillId="33" borderId="19" xfId="0" applyNumberFormat="1" applyFont="1" applyFill="1" applyBorder="1" applyAlignment="1">
      <alignment horizontal="center" vertical="center" wrapText="1"/>
    </xf>
    <xf numFmtId="1" fontId="12" fillId="33" borderId="36" xfId="0" applyNumberFormat="1" applyFont="1" applyFill="1" applyBorder="1" applyAlignment="1">
      <alignment horizontal="center" vertical="center" wrapText="1"/>
    </xf>
    <xf numFmtId="1" fontId="12" fillId="33" borderId="37" xfId="0" applyNumberFormat="1" applyFont="1" applyFill="1" applyBorder="1" applyAlignment="1">
      <alignment horizontal="center" vertical="center" wrapText="1"/>
    </xf>
    <xf numFmtId="1" fontId="12" fillId="33" borderId="38" xfId="0" applyNumberFormat="1" applyFont="1" applyFill="1" applyBorder="1" applyAlignment="1">
      <alignment horizontal="center" vertical="center" wrapText="1"/>
    </xf>
    <xf numFmtId="1" fontId="12" fillId="33" borderId="39" xfId="0" applyNumberFormat="1" applyFont="1" applyFill="1" applyBorder="1" applyAlignment="1">
      <alignment horizontal="center" vertical="center" wrapText="1"/>
    </xf>
    <xf numFmtId="1" fontId="12" fillId="0" borderId="36" xfId="0" applyNumberFormat="1" applyFont="1" applyFill="1" applyBorder="1" applyAlignment="1">
      <alignment horizontal="center" vertical="center" wrapText="1"/>
    </xf>
    <xf numFmtId="1" fontId="12" fillId="0" borderId="37" xfId="0" applyNumberFormat="1" applyFont="1" applyFill="1" applyBorder="1" applyAlignment="1">
      <alignment horizontal="center" vertical="center" wrapText="1"/>
    </xf>
    <xf numFmtId="1" fontId="12" fillId="0" borderId="38" xfId="0" applyNumberFormat="1" applyFont="1" applyFill="1" applyBorder="1" applyAlignment="1">
      <alignment horizontal="center" vertical="center" wrapText="1"/>
    </xf>
    <xf numFmtId="1" fontId="12" fillId="0" borderId="39" xfId="0" applyNumberFormat="1" applyFont="1" applyFill="1" applyBorder="1" applyAlignment="1">
      <alignment horizontal="center" vertical="center" wrapText="1"/>
    </xf>
    <xf numFmtId="0" fontId="13" fillId="35" borderId="24" xfId="0" applyFont="1" applyFill="1" applyBorder="1" applyAlignment="1">
      <alignment horizontal="center" vertical="center"/>
    </xf>
    <xf numFmtId="0" fontId="13" fillId="35" borderId="25" xfId="0" applyFont="1" applyFill="1" applyBorder="1" applyAlignment="1">
      <alignment vertical="center" wrapText="1"/>
    </xf>
    <xf numFmtId="1" fontId="13" fillId="35" borderId="25" xfId="0" applyNumberFormat="1" applyFont="1" applyFill="1" applyBorder="1" applyAlignment="1">
      <alignment horizontal="center" vertical="center" wrapText="1"/>
    </xf>
    <xf numFmtId="1" fontId="13" fillId="35" borderId="24" xfId="0" applyNumberFormat="1" applyFont="1" applyFill="1" applyBorder="1" applyAlignment="1">
      <alignment horizontal="center" vertical="center" wrapText="1"/>
    </xf>
    <xf numFmtId="1" fontId="13" fillId="35" borderId="12" xfId="0" applyNumberFormat="1" applyFont="1" applyFill="1" applyBorder="1" applyAlignment="1">
      <alignment horizontal="center" vertical="center" wrapText="1"/>
    </xf>
    <xf numFmtId="49" fontId="12" fillId="0" borderId="18" xfId="0" applyNumberFormat="1" applyFont="1" applyBorder="1" applyAlignment="1">
      <alignment horizontal="center" vertical="center" wrapText="1"/>
    </xf>
    <xf numFmtId="49" fontId="12" fillId="0" borderId="19" xfId="0" applyNumberFormat="1" applyFont="1" applyBorder="1" applyAlignment="1">
      <alignment horizontal="center" vertical="center" wrapText="1"/>
    </xf>
    <xf numFmtId="1" fontId="12" fillId="0" borderId="40" xfId="0" applyNumberFormat="1" applyFont="1" applyBorder="1" applyAlignment="1">
      <alignment horizontal="center" vertical="center" wrapText="1"/>
    </xf>
    <xf numFmtId="1" fontId="12" fillId="33" borderId="40" xfId="0" applyNumberFormat="1" applyFont="1" applyFill="1" applyBorder="1" applyAlignment="1">
      <alignment horizontal="center" vertical="center" wrapText="1"/>
    </xf>
    <xf numFmtId="0" fontId="12" fillId="36" borderId="24" xfId="0" applyFont="1" applyFill="1" applyBorder="1" applyAlignment="1">
      <alignment horizontal="center" vertical="center"/>
    </xf>
    <xf numFmtId="0" fontId="13" fillId="36" borderId="25" xfId="0" applyFont="1" applyFill="1" applyBorder="1" applyAlignment="1">
      <alignment vertical="center" wrapText="1"/>
    </xf>
    <xf numFmtId="1" fontId="13" fillId="36" borderId="41" xfId="0" applyNumberFormat="1" applyFont="1" applyFill="1" applyBorder="1" applyAlignment="1">
      <alignment horizontal="center" vertical="center" wrapText="1"/>
    </xf>
    <xf numFmtId="1" fontId="13" fillId="36" borderId="42" xfId="0" applyNumberFormat="1" applyFont="1" applyFill="1" applyBorder="1" applyAlignment="1">
      <alignment horizontal="center" vertical="center" wrapText="1"/>
    </xf>
    <xf numFmtId="0" fontId="13" fillId="37" borderId="43" xfId="0" applyFont="1" applyFill="1" applyBorder="1" applyAlignment="1">
      <alignment horizontal="center" vertical="center" wrapText="1"/>
    </xf>
    <xf numFmtId="0" fontId="13" fillId="37" borderId="27" xfId="0" applyFont="1" applyFill="1" applyBorder="1" applyAlignment="1">
      <alignment vertical="center" wrapText="1"/>
    </xf>
    <xf numFmtId="1" fontId="13" fillId="37" borderId="44" xfId="0" applyNumberFormat="1" applyFont="1" applyFill="1" applyBorder="1" applyAlignment="1">
      <alignment horizontal="center" vertical="center" wrapText="1"/>
    </xf>
    <xf numFmtId="1" fontId="18" fillId="0" borderId="0" xfId="0" applyNumberFormat="1" applyFont="1" applyAlignment="1">
      <alignment horizontal="center" vertical="center"/>
    </xf>
    <xf numFmtId="1" fontId="12" fillId="0" borderId="45" xfId="0" applyNumberFormat="1" applyFont="1" applyBorder="1" applyAlignment="1">
      <alignment horizontal="center" vertical="center" wrapText="1"/>
    </xf>
    <xf numFmtId="1" fontId="12" fillId="0" borderId="46" xfId="0" applyNumberFormat="1" applyFont="1" applyBorder="1" applyAlignment="1">
      <alignment horizontal="center" vertical="center" wrapText="1"/>
    </xf>
    <xf numFmtId="1" fontId="12" fillId="33" borderId="47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49" fontId="12" fillId="0" borderId="23" xfId="0" applyNumberFormat="1" applyFont="1" applyBorder="1" applyAlignment="1">
      <alignment horizontal="center" vertical="center" wrapText="1"/>
    </xf>
    <xf numFmtId="1" fontId="12" fillId="33" borderId="18" xfId="0" applyNumberFormat="1" applyFont="1" applyFill="1" applyBorder="1" applyAlignment="1">
      <alignment horizontal="center" vertical="center" wrapText="1"/>
    </xf>
    <xf numFmtId="1" fontId="12" fillId="33" borderId="48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2" fillId="38" borderId="22" xfId="0" applyFont="1" applyFill="1" applyBorder="1" applyAlignment="1">
      <alignment horizontal="center" vertical="center"/>
    </xf>
    <xf numFmtId="0" fontId="12" fillId="38" borderId="23" xfId="0" applyFont="1" applyFill="1" applyBorder="1" applyAlignment="1">
      <alignment vertical="center" wrapText="1"/>
    </xf>
    <xf numFmtId="49" fontId="17" fillId="38" borderId="23" xfId="0" applyNumberFormat="1" applyFont="1" applyFill="1" applyBorder="1" applyAlignment="1">
      <alignment horizontal="center" vertical="center" wrapText="1"/>
    </xf>
    <xf numFmtId="1" fontId="12" fillId="38" borderId="46" xfId="0" applyNumberFormat="1" applyFont="1" applyFill="1" applyBorder="1" applyAlignment="1">
      <alignment horizontal="center" vertical="center" wrapText="1"/>
    </xf>
    <xf numFmtId="1" fontId="12" fillId="38" borderId="18" xfId="0" applyNumberFormat="1" applyFont="1" applyFill="1" applyBorder="1" applyAlignment="1">
      <alignment horizontal="center" vertical="center" wrapText="1"/>
    </xf>
    <xf numFmtId="1" fontId="12" fillId="38" borderId="48" xfId="0" applyNumberFormat="1" applyFont="1" applyFill="1" applyBorder="1" applyAlignment="1">
      <alignment horizontal="center" vertical="center" wrapText="1"/>
    </xf>
    <xf numFmtId="1" fontId="12" fillId="38" borderId="33" xfId="0" applyNumberFormat="1" applyFont="1" applyFill="1" applyBorder="1" applyAlignment="1">
      <alignment horizontal="center" vertical="center" wrapText="1"/>
    </xf>
    <xf numFmtId="1" fontId="12" fillId="38" borderId="34" xfId="0" applyNumberFormat="1" applyFont="1" applyFill="1" applyBorder="1" applyAlignment="1">
      <alignment horizontal="center" vertical="center" wrapText="1"/>
    </xf>
    <xf numFmtId="1" fontId="12" fillId="38" borderId="35" xfId="0" applyNumberFormat="1" applyFont="1" applyFill="1" applyBorder="1" applyAlignment="1">
      <alignment horizontal="center" vertical="center" wrapText="1"/>
    </xf>
    <xf numFmtId="1" fontId="12" fillId="38" borderId="32" xfId="0" applyNumberFormat="1" applyFont="1" applyFill="1" applyBorder="1" applyAlignment="1">
      <alignment horizontal="center" vertical="center" wrapText="1"/>
    </xf>
    <xf numFmtId="1" fontId="12" fillId="0" borderId="0" xfId="0" applyNumberFormat="1" applyFont="1" applyFill="1" applyBorder="1" applyAlignment="1">
      <alignment horizontal="center" vertical="center" wrapText="1"/>
    </xf>
    <xf numFmtId="49" fontId="12" fillId="38" borderId="23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12" fillId="38" borderId="21" xfId="0" applyFont="1" applyFill="1" applyBorder="1" applyAlignment="1">
      <alignment horizontal="center" vertical="center"/>
    </xf>
    <xf numFmtId="1" fontId="12" fillId="38" borderId="23" xfId="0" applyNumberFormat="1" applyFont="1" applyFill="1" applyBorder="1" applyAlignment="1">
      <alignment horizontal="center" vertical="center" wrapText="1"/>
    </xf>
    <xf numFmtId="1" fontId="12" fillId="38" borderId="36" xfId="0" applyNumberFormat="1" applyFont="1" applyFill="1" applyBorder="1" applyAlignment="1">
      <alignment horizontal="center" vertical="center" wrapText="1"/>
    </xf>
    <xf numFmtId="1" fontId="12" fillId="38" borderId="37" xfId="0" applyNumberFormat="1" applyFont="1" applyFill="1" applyBorder="1" applyAlignment="1">
      <alignment horizontal="center" vertical="center" wrapText="1"/>
    </xf>
    <xf numFmtId="1" fontId="12" fillId="38" borderId="38" xfId="0" applyNumberFormat="1" applyFont="1" applyFill="1" applyBorder="1" applyAlignment="1">
      <alignment horizontal="center" vertical="center" wrapText="1"/>
    </xf>
    <xf numFmtId="1" fontId="12" fillId="38" borderId="39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3" fillId="39" borderId="24" xfId="0" applyFont="1" applyFill="1" applyBorder="1" applyAlignment="1">
      <alignment horizontal="center" vertical="center" wrapText="1"/>
    </xf>
    <xf numFmtId="0" fontId="13" fillId="39" borderId="25" xfId="0" applyFont="1" applyFill="1" applyBorder="1" applyAlignment="1">
      <alignment vertical="center" wrapText="1"/>
    </xf>
    <xf numFmtId="49" fontId="20" fillId="39" borderId="25" xfId="0" applyNumberFormat="1" applyFont="1" applyFill="1" applyBorder="1" applyAlignment="1">
      <alignment horizontal="center" vertical="center"/>
    </xf>
    <xf numFmtId="1" fontId="13" fillId="39" borderId="25" xfId="0" applyNumberFormat="1" applyFont="1" applyFill="1" applyBorder="1" applyAlignment="1">
      <alignment horizontal="center" vertical="center" wrapText="1"/>
    </xf>
    <xf numFmtId="1" fontId="18" fillId="0" borderId="26" xfId="0" applyNumberFormat="1" applyFont="1" applyFill="1" applyBorder="1" applyAlignment="1">
      <alignment horizontal="center"/>
    </xf>
    <xf numFmtId="1" fontId="21" fillId="0" borderId="0" xfId="0" applyNumberFormat="1" applyFont="1" applyAlignment="1">
      <alignment/>
    </xf>
    <xf numFmtId="0" fontId="13" fillId="36" borderId="24" xfId="0" applyFont="1" applyFill="1" applyBorder="1" applyAlignment="1">
      <alignment horizontal="center" vertical="center"/>
    </xf>
    <xf numFmtId="1" fontId="13" fillId="36" borderId="25" xfId="0" applyNumberFormat="1" applyFont="1" applyFill="1" applyBorder="1" applyAlignment="1">
      <alignment horizontal="center" vertical="center" wrapText="1"/>
    </xf>
    <xf numFmtId="0" fontId="18" fillId="0" borderId="26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vertical="center" wrapText="1"/>
    </xf>
    <xf numFmtId="49" fontId="16" fillId="0" borderId="18" xfId="0" applyNumberFormat="1" applyFont="1" applyFill="1" applyBorder="1" applyAlignment="1">
      <alignment horizontal="center" vertical="center" wrapText="1"/>
    </xf>
    <xf numFmtId="1" fontId="12" fillId="0" borderId="18" xfId="0" applyNumberFormat="1" applyFont="1" applyFill="1" applyBorder="1" applyAlignment="1">
      <alignment horizontal="center" vertical="center" wrapText="1"/>
    </xf>
    <xf numFmtId="1" fontId="14" fillId="0" borderId="0" xfId="0" applyNumberFormat="1" applyFont="1" applyFill="1" applyAlignment="1">
      <alignment horizontal="center" vertical="center"/>
    </xf>
    <xf numFmtId="0" fontId="12" fillId="0" borderId="22" xfId="0" applyFont="1" applyFill="1" applyBorder="1" applyAlignment="1">
      <alignment horizontal="center" vertical="center"/>
    </xf>
    <xf numFmtId="49" fontId="22" fillId="0" borderId="23" xfId="0" applyNumberFormat="1" applyFont="1" applyFill="1" applyBorder="1" applyAlignment="1">
      <alignment horizontal="center" vertical="center" wrapText="1"/>
    </xf>
    <xf numFmtId="1" fontId="12" fillId="0" borderId="23" xfId="0" applyNumberFormat="1" applyFont="1" applyFill="1" applyBorder="1" applyAlignment="1">
      <alignment horizontal="center" vertical="center" wrapText="1"/>
    </xf>
    <xf numFmtId="1" fontId="15" fillId="0" borderId="0" xfId="0" applyNumberFormat="1" applyFont="1" applyFill="1" applyAlignment="1">
      <alignment/>
    </xf>
    <xf numFmtId="0" fontId="12" fillId="40" borderId="22" xfId="0" applyFont="1" applyFill="1" applyBorder="1" applyAlignment="1">
      <alignment horizontal="center" vertical="center"/>
    </xf>
    <xf numFmtId="0" fontId="12" fillId="40" borderId="23" xfId="0" applyFont="1" applyFill="1" applyBorder="1" applyAlignment="1">
      <alignment vertical="center" wrapText="1"/>
    </xf>
    <xf numFmtId="49" fontId="12" fillId="40" borderId="23" xfId="0" applyNumberFormat="1" applyFont="1" applyFill="1" applyBorder="1" applyAlignment="1">
      <alignment horizontal="center" vertical="center" wrapText="1"/>
    </xf>
    <xf numFmtId="1" fontId="12" fillId="40" borderId="23" xfId="0" applyNumberFormat="1" applyFont="1" applyFill="1" applyBorder="1" applyAlignment="1">
      <alignment horizontal="center" vertical="center" wrapText="1"/>
    </xf>
    <xf numFmtId="1" fontId="12" fillId="40" borderId="18" xfId="0" applyNumberFormat="1" applyFont="1" applyFill="1" applyBorder="1" applyAlignment="1">
      <alignment horizontal="center" vertical="center" wrapText="1"/>
    </xf>
    <xf numFmtId="1" fontId="12" fillId="40" borderId="48" xfId="0" applyNumberFormat="1" applyFont="1" applyFill="1" applyBorder="1" applyAlignment="1">
      <alignment horizontal="center" vertical="center" wrapText="1"/>
    </xf>
    <xf numFmtId="1" fontId="12" fillId="40" borderId="33" xfId="0" applyNumberFormat="1" applyFont="1" applyFill="1" applyBorder="1" applyAlignment="1">
      <alignment horizontal="center" vertical="center" wrapText="1"/>
    </xf>
    <xf numFmtId="1" fontId="12" fillId="40" borderId="34" xfId="0" applyNumberFormat="1" applyFont="1" applyFill="1" applyBorder="1" applyAlignment="1">
      <alignment horizontal="center" vertical="center" wrapText="1"/>
    </xf>
    <xf numFmtId="1" fontId="12" fillId="40" borderId="35" xfId="0" applyNumberFormat="1" applyFont="1" applyFill="1" applyBorder="1" applyAlignment="1">
      <alignment horizontal="center" vertical="center" wrapText="1"/>
    </xf>
    <xf numFmtId="1" fontId="12" fillId="40" borderId="32" xfId="0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/>
    </xf>
    <xf numFmtId="49" fontId="12" fillId="38" borderId="23" xfId="0" applyNumberFormat="1" applyFont="1" applyFill="1" applyBorder="1" applyAlignment="1">
      <alignment vertical="center" wrapText="1"/>
    </xf>
    <xf numFmtId="0" fontId="14" fillId="0" borderId="0" xfId="0" applyFont="1" applyFill="1" applyAlignment="1">
      <alignment horizontal="center" vertical="center"/>
    </xf>
    <xf numFmtId="0" fontId="12" fillId="0" borderId="21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vertical="center" wrapText="1"/>
    </xf>
    <xf numFmtId="49" fontId="13" fillId="0" borderId="19" xfId="0" applyNumberFormat="1" applyFont="1" applyFill="1" applyBorder="1" applyAlignment="1">
      <alignment horizontal="center" vertical="center" wrapText="1"/>
    </xf>
    <xf numFmtId="1" fontId="12" fillId="0" borderId="19" xfId="0" applyNumberFormat="1" applyFont="1" applyFill="1" applyBorder="1" applyAlignment="1">
      <alignment horizontal="center" vertical="center" wrapText="1"/>
    </xf>
    <xf numFmtId="1" fontId="23" fillId="33" borderId="38" xfId="0" applyNumberFormat="1" applyFont="1" applyFill="1" applyBorder="1" applyAlignment="1">
      <alignment horizontal="center" vertical="center" wrapText="1"/>
    </xf>
    <xf numFmtId="1" fontId="23" fillId="0" borderId="39" xfId="0" applyNumberFormat="1" applyFont="1" applyFill="1" applyBorder="1" applyAlignment="1">
      <alignment horizontal="center" vertical="center" wrapText="1"/>
    </xf>
    <xf numFmtId="1" fontId="12" fillId="0" borderId="49" xfId="0" applyNumberFormat="1" applyFont="1" applyFill="1" applyBorder="1" applyAlignment="1">
      <alignment horizontal="center" vertical="center" wrapText="1"/>
    </xf>
    <xf numFmtId="1" fontId="13" fillId="36" borderId="24" xfId="0" applyNumberFormat="1" applyFont="1" applyFill="1" applyBorder="1" applyAlignment="1">
      <alignment horizontal="center" vertical="center" wrapText="1"/>
    </xf>
    <xf numFmtId="1" fontId="13" fillId="36" borderId="12" xfId="0" applyNumberFormat="1" applyFont="1" applyFill="1" applyBorder="1" applyAlignment="1">
      <alignment horizontal="center" vertical="center" wrapText="1"/>
    </xf>
    <xf numFmtId="1" fontId="13" fillId="36" borderId="10" xfId="0" applyNumberFormat="1" applyFont="1" applyFill="1" applyBorder="1" applyAlignment="1">
      <alignment horizontal="center" vertical="center" wrapText="1"/>
    </xf>
    <xf numFmtId="1" fontId="13" fillId="36" borderId="14" xfId="0" applyNumberFormat="1" applyFont="1" applyFill="1" applyBorder="1" applyAlignment="1">
      <alignment horizontal="center" vertical="center" wrapText="1"/>
    </xf>
    <xf numFmtId="0" fontId="14" fillId="0" borderId="26" xfId="0" applyFont="1" applyFill="1" applyBorder="1" applyAlignment="1">
      <alignment horizontal="center" vertical="center"/>
    </xf>
    <xf numFmtId="49" fontId="23" fillId="33" borderId="18" xfId="0" applyNumberFormat="1" applyFont="1" applyFill="1" applyBorder="1" applyAlignment="1">
      <alignment horizontal="center" vertical="center" wrapText="1"/>
    </xf>
    <xf numFmtId="1" fontId="12" fillId="0" borderId="27" xfId="0" applyNumberFormat="1" applyFont="1" applyFill="1" applyBorder="1" applyAlignment="1">
      <alignment horizontal="center" vertical="center" wrapText="1"/>
    </xf>
    <xf numFmtId="1" fontId="14" fillId="0" borderId="0" xfId="0" applyNumberFormat="1" applyFont="1" applyFill="1" applyAlignment="1">
      <alignment horizontal="center"/>
    </xf>
    <xf numFmtId="49" fontId="12" fillId="0" borderId="18" xfId="0" applyNumberFormat="1" applyFont="1" applyFill="1" applyBorder="1" applyAlignment="1">
      <alignment horizontal="center" vertical="center" wrapText="1"/>
    </xf>
    <xf numFmtId="0" fontId="12" fillId="40" borderId="23" xfId="0" applyFont="1" applyFill="1" applyBorder="1" applyAlignment="1">
      <alignment horizontal="center" vertical="center"/>
    </xf>
    <xf numFmtId="0" fontId="12" fillId="38" borderId="23" xfId="0" applyFont="1" applyFill="1" applyBorder="1" applyAlignment="1">
      <alignment horizontal="center" vertical="center"/>
    </xf>
    <xf numFmtId="49" fontId="16" fillId="38" borderId="23" xfId="0" applyNumberFormat="1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/>
    </xf>
    <xf numFmtId="1" fontId="12" fillId="0" borderId="50" xfId="0" applyNumberFormat="1" applyFont="1" applyFill="1" applyBorder="1" applyAlignment="1">
      <alignment horizontal="center" vertical="center" wrapText="1"/>
    </xf>
    <xf numFmtId="0" fontId="13" fillId="36" borderId="25" xfId="0" applyFont="1" applyFill="1" applyBorder="1" applyAlignment="1">
      <alignment horizontal="center" vertical="center"/>
    </xf>
    <xf numFmtId="0" fontId="12" fillId="0" borderId="49" xfId="0" applyFont="1" applyBorder="1" applyAlignment="1">
      <alignment horizontal="center"/>
    </xf>
    <xf numFmtId="0" fontId="12" fillId="0" borderId="51" xfId="0" applyFont="1" applyBorder="1" applyAlignment="1">
      <alignment horizontal="center"/>
    </xf>
    <xf numFmtId="49" fontId="12" fillId="0" borderId="23" xfId="0" applyNumberFormat="1" applyFont="1" applyFill="1" applyBorder="1" applyAlignment="1">
      <alignment horizontal="center" vertical="center" wrapText="1"/>
    </xf>
    <xf numFmtId="1" fontId="23" fillId="0" borderId="23" xfId="0" applyNumberFormat="1" applyFont="1" applyFill="1" applyBorder="1" applyAlignment="1">
      <alignment horizontal="center" vertical="center" wrapText="1"/>
    </xf>
    <xf numFmtId="1" fontId="23" fillId="0" borderId="48" xfId="0" applyNumberFormat="1" applyFont="1" applyFill="1" applyBorder="1" applyAlignment="1">
      <alignment horizontal="center" vertical="center" wrapText="1"/>
    </xf>
    <xf numFmtId="1" fontId="23" fillId="0" borderId="33" xfId="0" applyNumberFormat="1" applyFont="1" applyFill="1" applyBorder="1" applyAlignment="1">
      <alignment horizontal="center" vertical="center" wrapText="1"/>
    </xf>
    <xf numFmtId="1" fontId="23" fillId="0" borderId="34" xfId="0" applyNumberFormat="1" applyFont="1" applyFill="1" applyBorder="1" applyAlignment="1">
      <alignment horizontal="center" vertical="center" wrapText="1"/>
    </xf>
    <xf numFmtId="1" fontId="23" fillId="0" borderId="35" xfId="0" applyNumberFormat="1" applyFont="1" applyFill="1" applyBorder="1" applyAlignment="1">
      <alignment horizontal="center" vertical="center" wrapText="1"/>
    </xf>
    <xf numFmtId="1" fontId="23" fillId="0" borderId="32" xfId="0" applyNumberFormat="1" applyFont="1" applyFill="1" applyBorder="1" applyAlignment="1">
      <alignment horizontal="center" vertical="center" wrapText="1"/>
    </xf>
    <xf numFmtId="1" fontId="18" fillId="0" borderId="0" xfId="0" applyNumberFormat="1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0" fontId="12" fillId="0" borderId="0" xfId="0" applyFont="1" applyFill="1" applyAlignment="1">
      <alignment/>
    </xf>
    <xf numFmtId="0" fontId="12" fillId="0" borderId="38" xfId="0" applyFont="1" applyBorder="1" applyAlignment="1">
      <alignment horizontal="center"/>
    </xf>
    <xf numFmtId="0" fontId="13" fillId="34" borderId="25" xfId="0" applyFont="1" applyFill="1" applyBorder="1" applyAlignment="1">
      <alignment horizontal="center" vertical="center" wrapText="1"/>
    </xf>
    <xf numFmtId="1" fontId="15" fillId="33" borderId="26" xfId="0" applyNumberFormat="1" applyFont="1" applyFill="1" applyBorder="1" applyAlignment="1">
      <alignment horizontal="center" vertical="center" wrapText="1"/>
    </xf>
    <xf numFmtId="1" fontId="24" fillId="0" borderId="0" xfId="0" applyNumberFormat="1" applyFont="1" applyAlignment="1">
      <alignment/>
    </xf>
    <xf numFmtId="0" fontId="13" fillId="0" borderId="18" xfId="0" applyFont="1" applyBorder="1" applyAlignment="1">
      <alignment horizontal="center" vertical="center"/>
    </xf>
    <xf numFmtId="0" fontId="13" fillId="0" borderId="27" xfId="0" applyFont="1" applyBorder="1" applyAlignment="1">
      <alignment horizontal="left" vertical="center" wrapText="1"/>
    </xf>
    <xf numFmtId="0" fontId="13" fillId="0" borderId="27" xfId="0" applyFont="1" applyBorder="1" applyAlignment="1">
      <alignment horizontal="center" vertical="center" wrapText="1"/>
    </xf>
    <xf numFmtId="1" fontId="12" fillId="33" borderId="52" xfId="0" applyNumberFormat="1" applyFont="1" applyFill="1" applyBorder="1" applyAlignment="1">
      <alignment horizontal="center" vertical="center" wrapText="1"/>
    </xf>
    <xf numFmtId="1" fontId="12" fillId="33" borderId="53" xfId="0" applyNumberFormat="1" applyFont="1" applyFill="1" applyBorder="1" applyAlignment="1">
      <alignment horizontal="center" vertical="center" wrapText="1"/>
    </xf>
    <xf numFmtId="49" fontId="12" fillId="0" borderId="54" xfId="0" applyNumberFormat="1" applyFont="1" applyFill="1" applyBorder="1" applyAlignment="1">
      <alignment horizontal="center" vertical="center" wrapText="1"/>
    </xf>
    <xf numFmtId="49" fontId="12" fillId="0" borderId="55" xfId="0" applyNumberFormat="1" applyFont="1" applyFill="1" applyBorder="1" applyAlignment="1">
      <alignment horizontal="center" vertical="center" wrapText="1"/>
    </xf>
    <xf numFmtId="49" fontId="12" fillId="33" borderId="56" xfId="0" applyNumberFormat="1" applyFont="1" applyFill="1" applyBorder="1" applyAlignment="1">
      <alignment horizontal="center" vertical="center" wrapText="1"/>
    </xf>
    <xf numFmtId="49" fontId="12" fillId="33" borderId="53" xfId="0" applyNumberFormat="1" applyFont="1" applyFill="1" applyBorder="1" applyAlignment="1">
      <alignment horizontal="center" vertical="center" wrapText="1"/>
    </xf>
    <xf numFmtId="49" fontId="12" fillId="33" borderId="54" xfId="0" applyNumberFormat="1" applyFont="1" applyFill="1" applyBorder="1" applyAlignment="1">
      <alignment horizontal="center" vertical="center" wrapText="1"/>
    </xf>
    <xf numFmtId="49" fontId="12" fillId="33" borderId="55" xfId="0" applyNumberFormat="1" applyFont="1" applyFill="1" applyBorder="1" applyAlignment="1">
      <alignment horizontal="center" vertical="center" wrapText="1"/>
    </xf>
    <xf numFmtId="1" fontId="12" fillId="33" borderId="0" xfId="0" applyNumberFormat="1" applyFont="1" applyFill="1" applyBorder="1" applyAlignment="1">
      <alignment horizontal="center" vertical="center" wrapText="1"/>
    </xf>
    <xf numFmtId="0" fontId="13" fillId="0" borderId="18" xfId="0" applyFont="1" applyBorder="1" applyAlignment="1">
      <alignment horizontal="left" vertical="center" wrapText="1"/>
    </xf>
    <xf numFmtId="0" fontId="13" fillId="0" borderId="18" xfId="0" applyFont="1" applyBorder="1" applyAlignment="1">
      <alignment horizontal="center" vertical="center" wrapText="1"/>
    </xf>
    <xf numFmtId="1" fontId="12" fillId="0" borderId="0" xfId="0" applyNumberFormat="1" applyFont="1" applyAlignment="1">
      <alignment/>
    </xf>
    <xf numFmtId="0" fontId="13" fillId="0" borderId="23" xfId="0" applyFont="1" applyBorder="1" applyAlignment="1">
      <alignment horizontal="center" vertical="center"/>
    </xf>
    <xf numFmtId="0" fontId="13" fillId="0" borderId="23" xfId="0" applyFont="1" applyBorder="1" applyAlignment="1">
      <alignment horizontal="left" vertical="center" wrapText="1"/>
    </xf>
    <xf numFmtId="0" fontId="12" fillId="0" borderId="23" xfId="0" applyFont="1" applyBorder="1" applyAlignment="1">
      <alignment horizontal="center" wrapText="1"/>
    </xf>
    <xf numFmtId="1" fontId="13" fillId="40" borderId="34" xfId="0" applyNumberFormat="1" applyFont="1" applyFill="1" applyBorder="1" applyAlignment="1">
      <alignment horizontal="center" vertical="center" wrapText="1"/>
    </xf>
    <xf numFmtId="1" fontId="13" fillId="40" borderId="32" xfId="0" applyNumberFormat="1" applyFont="1" applyFill="1" applyBorder="1" applyAlignment="1">
      <alignment horizontal="center" vertical="center" wrapText="1"/>
    </xf>
    <xf numFmtId="1" fontId="13" fillId="40" borderId="35" xfId="0" applyNumberFormat="1" applyFont="1" applyFill="1" applyBorder="1" applyAlignment="1">
      <alignment horizontal="center" vertical="center" wrapText="1"/>
    </xf>
    <xf numFmtId="1" fontId="12" fillId="0" borderId="0" xfId="0" applyNumberFormat="1" applyFont="1" applyAlignment="1">
      <alignment horizontal="center" vertical="center"/>
    </xf>
    <xf numFmtId="1" fontId="12" fillId="0" borderId="51" xfId="0" applyNumberFormat="1" applyFont="1" applyFill="1" applyBorder="1" applyAlignment="1">
      <alignment horizontal="center" vertical="center" wrapText="1"/>
    </xf>
    <xf numFmtId="1" fontId="12" fillId="0" borderId="57" xfId="0" applyNumberFormat="1" applyFont="1" applyFill="1" applyBorder="1" applyAlignment="1">
      <alignment horizontal="center" vertical="center" wrapText="1"/>
    </xf>
    <xf numFmtId="1" fontId="12" fillId="0" borderId="58" xfId="0" applyNumberFormat="1" applyFont="1" applyFill="1" applyBorder="1" applyAlignment="1">
      <alignment horizontal="center" vertical="center" wrapText="1"/>
    </xf>
    <xf numFmtId="0" fontId="10" fillId="0" borderId="59" xfId="0" applyFont="1" applyBorder="1" applyAlignment="1">
      <alignment/>
    </xf>
    <xf numFmtId="0" fontId="10" fillId="0" borderId="59" xfId="56" applyFont="1" applyBorder="1" applyAlignment="1">
      <alignment horizontal="center" vertical="center" wrapText="1"/>
      <protection/>
    </xf>
    <xf numFmtId="0" fontId="9" fillId="0" borderId="59" xfId="56" applyFont="1" applyFill="1" applyBorder="1" applyAlignment="1">
      <alignment horizontal="left" vertical="center" wrapText="1"/>
      <protection/>
    </xf>
    <xf numFmtId="0" fontId="10" fillId="0" borderId="0" xfId="0" applyFont="1" applyAlignment="1">
      <alignment/>
    </xf>
    <xf numFmtId="0" fontId="9" fillId="0" borderId="59" xfId="56" applyFont="1" applyFill="1" applyBorder="1" applyAlignment="1">
      <alignment vertical="center" wrapText="1"/>
      <protection/>
    </xf>
    <xf numFmtId="0" fontId="10" fillId="0" borderId="59" xfId="56" applyFont="1" applyFill="1" applyBorder="1" applyAlignment="1">
      <alignment horizontal="center" vertical="center" wrapText="1"/>
      <protection/>
    </xf>
    <xf numFmtId="0" fontId="9" fillId="0" borderId="59" xfId="56" applyFont="1" applyBorder="1" applyAlignment="1">
      <alignment horizontal="left" vertical="center" wrapText="1"/>
      <protection/>
    </xf>
    <xf numFmtId="0" fontId="25" fillId="0" borderId="0" xfId="0" applyFont="1" applyAlignment="1">
      <alignment/>
    </xf>
    <xf numFmtId="0" fontId="25" fillId="0" borderId="0" xfId="58" applyFont="1">
      <alignment/>
      <protection/>
    </xf>
    <xf numFmtId="0" fontId="25" fillId="0" borderId="0" xfId="58" applyFont="1" applyAlignment="1">
      <alignment horizontal="center"/>
      <protection/>
    </xf>
    <xf numFmtId="0" fontId="25" fillId="0" borderId="0" xfId="58" applyFont="1" applyBorder="1" applyAlignment="1">
      <alignment/>
      <protection/>
    </xf>
    <xf numFmtId="0" fontId="25" fillId="0" borderId="0" xfId="58" applyFont="1" applyBorder="1" applyAlignment="1">
      <alignment horizontal="center"/>
      <protection/>
    </xf>
    <xf numFmtId="0" fontId="12" fillId="0" borderId="0" xfId="52" applyFont="1" applyBorder="1">
      <alignment/>
      <protection/>
    </xf>
    <xf numFmtId="0" fontId="13" fillId="0" borderId="0" xfId="58" applyFont="1" applyBorder="1" applyAlignment="1">
      <alignment horizontal="center" vertical="center"/>
      <protection/>
    </xf>
    <xf numFmtId="0" fontId="12" fillId="0" borderId="0" xfId="52" applyFont="1">
      <alignment/>
      <protection/>
    </xf>
    <xf numFmtId="0" fontId="27" fillId="0" borderId="0" xfId="58" applyFont="1" applyAlignment="1">
      <alignment vertical="center"/>
      <protection/>
    </xf>
    <xf numFmtId="0" fontId="17" fillId="0" borderId="0" xfId="52" applyFont="1">
      <alignment/>
      <protection/>
    </xf>
    <xf numFmtId="0" fontId="9" fillId="0" borderId="60" xfId="0" applyFont="1" applyFill="1" applyBorder="1" applyAlignment="1">
      <alignment horizontal="center" vertical="top" wrapText="1"/>
    </xf>
    <xf numFmtId="0" fontId="9" fillId="0" borderId="60" xfId="0" applyFont="1" applyFill="1" applyBorder="1" applyAlignment="1">
      <alignment horizontal="center"/>
    </xf>
    <xf numFmtId="0" fontId="8" fillId="41" borderId="60" xfId="0" applyFont="1" applyFill="1" applyBorder="1" applyAlignment="1">
      <alignment horizontal="center"/>
    </xf>
    <xf numFmtId="0" fontId="11" fillId="41" borderId="60" xfId="0" applyFont="1" applyFill="1" applyBorder="1" applyAlignment="1">
      <alignment horizontal="center"/>
    </xf>
    <xf numFmtId="0" fontId="8" fillId="0" borderId="60" xfId="0" applyFont="1" applyFill="1" applyBorder="1" applyAlignment="1">
      <alignment horizontal="center"/>
    </xf>
    <xf numFmtId="1" fontId="16" fillId="0" borderId="10" xfId="0" applyNumberFormat="1" applyFont="1" applyFill="1" applyBorder="1" applyAlignment="1">
      <alignment horizontal="center" vertical="center" textRotation="90" wrapText="1"/>
    </xf>
    <xf numFmtId="1" fontId="16" fillId="0" borderId="61" xfId="0" applyNumberFormat="1" applyFont="1" applyFill="1" applyBorder="1" applyAlignment="1">
      <alignment horizontal="center" vertical="center" textRotation="90" wrapText="1"/>
    </xf>
    <xf numFmtId="0" fontId="12" fillId="38" borderId="26" xfId="0" applyFont="1" applyFill="1" applyBorder="1" applyAlignment="1">
      <alignment horizontal="center" vertical="center"/>
    </xf>
    <xf numFmtId="0" fontId="12" fillId="38" borderId="62" xfId="0" applyFont="1" applyFill="1" applyBorder="1" applyAlignment="1">
      <alignment vertical="center" wrapText="1"/>
    </xf>
    <xf numFmtId="49" fontId="12" fillId="38" borderId="62" xfId="0" applyNumberFormat="1" applyFont="1" applyFill="1" applyBorder="1" applyAlignment="1">
      <alignment horizontal="center" vertical="center"/>
    </xf>
    <xf numFmtId="0" fontId="13" fillId="38" borderId="62" xfId="0" applyFont="1" applyFill="1" applyBorder="1" applyAlignment="1">
      <alignment horizontal="center" vertical="center"/>
    </xf>
    <xf numFmtId="0" fontId="13" fillId="38" borderId="0" xfId="0" applyFont="1" applyFill="1" applyBorder="1" applyAlignment="1">
      <alignment horizontal="center" vertical="center"/>
    </xf>
    <xf numFmtId="0" fontId="12" fillId="38" borderId="63" xfId="0" applyFont="1" applyFill="1" applyBorder="1" applyAlignment="1">
      <alignment horizontal="center" vertical="center"/>
    </xf>
    <xf numFmtId="1" fontId="12" fillId="38" borderId="0" xfId="0" applyNumberFormat="1" applyFont="1" applyFill="1" applyBorder="1" applyAlignment="1">
      <alignment horizontal="center" vertical="center" wrapText="1"/>
    </xf>
    <xf numFmtId="1" fontId="12" fillId="38" borderId="63" xfId="0" applyNumberFormat="1" applyFont="1" applyFill="1" applyBorder="1" applyAlignment="1">
      <alignment horizontal="center" vertical="center" wrapText="1"/>
    </xf>
    <xf numFmtId="0" fontId="12" fillId="38" borderId="64" xfId="0" applyFont="1" applyFill="1" applyBorder="1" applyAlignment="1">
      <alignment horizontal="center" vertical="center"/>
    </xf>
    <xf numFmtId="0" fontId="12" fillId="38" borderId="65" xfId="0" applyFont="1" applyFill="1" applyBorder="1" applyAlignment="1">
      <alignment vertical="center" wrapText="1"/>
    </xf>
    <xf numFmtId="49" fontId="12" fillId="38" borderId="65" xfId="0" applyNumberFormat="1" applyFont="1" applyFill="1" applyBorder="1" applyAlignment="1">
      <alignment horizontal="center" vertical="center"/>
    </xf>
    <xf numFmtId="0" fontId="13" fillId="38" borderId="65" xfId="0" applyFont="1" applyFill="1" applyBorder="1" applyAlignment="1">
      <alignment horizontal="center" vertical="center"/>
    </xf>
    <xf numFmtId="0" fontId="12" fillId="38" borderId="65" xfId="0" applyFont="1" applyFill="1" applyBorder="1" applyAlignment="1">
      <alignment horizontal="center" vertical="center"/>
    </xf>
    <xf numFmtId="0" fontId="13" fillId="38" borderId="66" xfId="0" applyFont="1" applyFill="1" applyBorder="1" applyAlignment="1">
      <alignment horizontal="center" vertical="center"/>
    </xf>
    <xf numFmtId="0" fontId="13" fillId="38" borderId="67" xfId="0" applyFont="1" applyFill="1" applyBorder="1" applyAlignment="1">
      <alignment horizontal="center" vertical="center"/>
    </xf>
    <xf numFmtId="0" fontId="12" fillId="38" borderId="68" xfId="0" applyFont="1" applyFill="1" applyBorder="1" applyAlignment="1">
      <alignment horizontal="center" vertical="center"/>
    </xf>
    <xf numFmtId="0" fontId="12" fillId="38" borderId="69" xfId="0" applyFont="1" applyFill="1" applyBorder="1" applyAlignment="1">
      <alignment horizontal="center" vertical="center"/>
    </xf>
    <xf numFmtId="1" fontId="12" fillId="38" borderId="66" xfId="0" applyNumberFormat="1" applyFont="1" applyFill="1" applyBorder="1" applyAlignment="1">
      <alignment horizontal="center" vertical="center" wrapText="1"/>
    </xf>
    <xf numFmtId="1" fontId="12" fillId="38" borderId="67" xfId="0" applyNumberFormat="1" applyFont="1" applyFill="1" applyBorder="1" applyAlignment="1">
      <alignment horizontal="center" vertical="center" wrapText="1"/>
    </xf>
    <xf numFmtId="1" fontId="12" fillId="38" borderId="68" xfId="0" applyNumberFormat="1" applyFont="1" applyFill="1" applyBorder="1" applyAlignment="1">
      <alignment horizontal="center" vertical="center" wrapText="1"/>
    </xf>
    <xf numFmtId="1" fontId="12" fillId="38" borderId="69" xfId="0" applyNumberFormat="1" applyFont="1" applyFill="1" applyBorder="1" applyAlignment="1">
      <alignment horizontal="center" vertical="center" wrapText="1"/>
    </xf>
    <xf numFmtId="0" fontId="12" fillId="38" borderId="70" xfId="0" applyFont="1" applyFill="1" applyBorder="1" applyAlignment="1">
      <alignment horizontal="center" vertical="center"/>
    </xf>
    <xf numFmtId="0" fontId="13" fillId="38" borderId="70" xfId="0" applyFont="1" applyFill="1" applyBorder="1" applyAlignment="1">
      <alignment horizontal="center" vertical="center"/>
    </xf>
    <xf numFmtId="1" fontId="12" fillId="38" borderId="70" xfId="0" applyNumberFormat="1" applyFont="1" applyFill="1" applyBorder="1" applyAlignment="1">
      <alignment horizontal="center" vertical="center" wrapText="1"/>
    </xf>
    <xf numFmtId="0" fontId="13" fillId="0" borderId="51" xfId="0" applyFont="1" applyBorder="1" applyAlignment="1">
      <alignment horizontal="center"/>
    </xf>
    <xf numFmtId="0" fontId="13" fillId="36" borderId="71" xfId="0" applyFont="1" applyFill="1" applyBorder="1" applyAlignment="1">
      <alignment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38" borderId="23" xfId="0" applyFont="1" applyFill="1" applyBorder="1" applyAlignment="1">
      <alignment horizontal="center" vertical="center" wrapText="1"/>
    </xf>
    <xf numFmtId="0" fontId="12" fillId="38" borderId="65" xfId="0" applyFont="1" applyFill="1" applyBorder="1" applyAlignment="1">
      <alignment horizontal="center" vertical="center" wrapText="1"/>
    </xf>
    <xf numFmtId="0" fontId="12" fillId="38" borderId="62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40" borderId="23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3" fillId="36" borderId="25" xfId="0" applyFont="1" applyFill="1" applyBorder="1" applyAlignment="1">
      <alignment horizontal="center" vertical="center" wrapText="1"/>
    </xf>
    <xf numFmtId="49" fontId="28" fillId="36" borderId="25" xfId="0" applyNumberFormat="1" applyFont="1" applyFill="1" applyBorder="1" applyAlignment="1">
      <alignment horizontal="center" vertical="center" wrapText="1"/>
    </xf>
    <xf numFmtId="49" fontId="28" fillId="37" borderId="27" xfId="0" applyNumberFormat="1" applyFont="1" applyFill="1" applyBorder="1" applyAlignment="1">
      <alignment horizontal="center" vertical="center"/>
    </xf>
    <xf numFmtId="49" fontId="28" fillId="34" borderId="25" xfId="0" applyNumberFormat="1" applyFont="1" applyFill="1" applyBorder="1" applyAlignment="1">
      <alignment horizontal="center" vertical="center"/>
    </xf>
    <xf numFmtId="49" fontId="28" fillId="35" borderId="25" xfId="0" applyNumberFormat="1" applyFont="1" applyFill="1" applyBorder="1" applyAlignment="1">
      <alignment horizontal="center" vertical="center"/>
    </xf>
    <xf numFmtId="49" fontId="28" fillId="36" borderId="71" xfId="0" applyNumberFormat="1" applyFont="1" applyFill="1" applyBorder="1" applyAlignment="1">
      <alignment horizontal="center" vertical="center"/>
    </xf>
    <xf numFmtId="0" fontId="0" fillId="0" borderId="0" xfId="57">
      <alignment/>
      <protection/>
    </xf>
    <xf numFmtId="0" fontId="25" fillId="0" borderId="0" xfId="59" applyFont="1">
      <alignment/>
      <protection/>
    </xf>
    <xf numFmtId="0" fontId="25" fillId="0" borderId="0" xfId="59" applyFont="1" applyAlignment="1">
      <alignment horizontal="center"/>
      <protection/>
    </xf>
    <xf numFmtId="0" fontId="26" fillId="0" borderId="60" xfId="59" applyFont="1" applyBorder="1" applyAlignment="1">
      <alignment horizontal="center"/>
      <protection/>
    </xf>
    <xf numFmtId="0" fontId="12" fillId="0" borderId="72" xfId="59" applyFont="1" applyBorder="1" applyAlignment="1">
      <alignment horizontal="center" vertical="center"/>
      <protection/>
    </xf>
    <xf numFmtId="0" fontId="12" fillId="42" borderId="60" xfId="59" applyFont="1" applyFill="1" applyBorder="1" applyAlignment="1">
      <alignment horizontal="center" vertical="center"/>
      <protection/>
    </xf>
    <xf numFmtId="0" fontId="29" fillId="0" borderId="60" xfId="59" applyFont="1" applyBorder="1" applyAlignment="1">
      <alignment horizontal="center"/>
      <protection/>
    </xf>
    <xf numFmtId="0" fontId="30" fillId="0" borderId="60" xfId="59" applyFont="1" applyBorder="1" applyAlignment="1">
      <alignment horizontal="center" vertical="center"/>
      <protection/>
    </xf>
    <xf numFmtId="0" fontId="28" fillId="0" borderId="60" xfId="59" applyFont="1" applyBorder="1" applyAlignment="1">
      <alignment horizontal="center" vertical="center"/>
      <protection/>
    </xf>
    <xf numFmtId="0" fontId="28" fillId="7" borderId="60" xfId="59" applyFont="1" applyFill="1" applyBorder="1" applyAlignment="1">
      <alignment horizontal="center" vertical="center"/>
      <protection/>
    </xf>
    <xf numFmtId="0" fontId="25" fillId="0" borderId="0" xfId="59" applyFont="1" applyBorder="1" applyAlignment="1">
      <alignment/>
      <protection/>
    </xf>
    <xf numFmtId="0" fontId="25" fillId="0" borderId="0" xfId="59" applyFont="1" applyBorder="1" applyAlignment="1">
      <alignment horizontal="center"/>
      <protection/>
    </xf>
    <xf numFmtId="0" fontId="13" fillId="0" borderId="0" xfId="59" applyFont="1" applyBorder="1" applyAlignment="1">
      <alignment horizontal="center" vertical="center"/>
      <protection/>
    </xf>
    <xf numFmtId="0" fontId="27" fillId="0" borderId="0" xfId="59" applyFont="1" applyAlignment="1">
      <alignment vertical="center"/>
      <protection/>
    </xf>
    <xf numFmtId="0" fontId="25" fillId="0" borderId="73" xfId="59" applyFont="1" applyBorder="1" applyAlignment="1">
      <alignment/>
      <protection/>
    </xf>
    <xf numFmtId="0" fontId="25" fillId="0" borderId="0" xfId="59" applyFont="1" applyAlignment="1">
      <alignment/>
      <protection/>
    </xf>
    <xf numFmtId="0" fontId="13" fillId="42" borderId="73" xfId="59" applyFont="1" applyFill="1" applyBorder="1" applyAlignment="1">
      <alignment horizontal="center" vertical="center"/>
      <protection/>
    </xf>
    <xf numFmtId="0" fontId="25" fillId="0" borderId="0" xfId="59" applyFont="1" applyAlignment="1">
      <alignment vertical="center"/>
      <protection/>
    </xf>
    <xf numFmtId="0" fontId="25" fillId="43" borderId="73" xfId="59" applyFont="1" applyFill="1" applyBorder="1" applyAlignment="1">
      <alignment horizontal="center" vertical="center"/>
      <protection/>
    </xf>
    <xf numFmtId="0" fontId="25" fillId="0" borderId="0" xfId="59" applyFont="1" applyBorder="1">
      <alignment/>
      <protection/>
    </xf>
    <xf numFmtId="0" fontId="64" fillId="44" borderId="73" xfId="57" applyFont="1" applyFill="1" applyBorder="1">
      <alignment/>
      <protection/>
    </xf>
    <xf numFmtId="0" fontId="12" fillId="15" borderId="73" xfId="57" applyFont="1" applyFill="1" applyBorder="1">
      <alignment/>
      <protection/>
    </xf>
    <xf numFmtId="0" fontId="26" fillId="0" borderId="74" xfId="59" applyFont="1" applyBorder="1" applyAlignment="1">
      <alignment horizontal="center"/>
      <protection/>
    </xf>
    <xf numFmtId="0" fontId="28" fillId="0" borderId="75" xfId="59" applyFont="1" applyBorder="1" applyAlignment="1">
      <alignment horizontal="center" vertical="center"/>
      <protection/>
    </xf>
    <xf numFmtId="0" fontId="64" fillId="44" borderId="60" xfId="57" applyFont="1" applyFill="1" applyBorder="1">
      <alignment/>
      <protection/>
    </xf>
    <xf numFmtId="0" fontId="64" fillId="44" borderId="74" xfId="57" applyFont="1" applyFill="1" applyBorder="1">
      <alignment/>
      <protection/>
    </xf>
    <xf numFmtId="0" fontId="12" fillId="15" borderId="60" xfId="57" applyFont="1" applyFill="1" applyBorder="1">
      <alignment/>
      <protection/>
    </xf>
    <xf numFmtId="0" fontId="12" fillId="0" borderId="60" xfId="59" applyFont="1" applyBorder="1" applyAlignment="1">
      <alignment horizontal="center" vertical="center"/>
      <protection/>
    </xf>
    <xf numFmtId="0" fontId="12" fillId="0" borderId="60" xfId="59" applyFont="1" applyFill="1" applyBorder="1" applyAlignment="1">
      <alignment horizontal="center" vertical="center"/>
      <protection/>
    </xf>
    <xf numFmtId="0" fontId="13" fillId="0" borderId="60" xfId="59" applyFont="1" applyFill="1" applyBorder="1" applyAlignment="1">
      <alignment horizontal="center" vertical="center"/>
      <protection/>
    </xf>
    <xf numFmtId="0" fontId="17" fillId="0" borderId="60" xfId="59" applyFont="1" applyFill="1" applyBorder="1" applyAlignment="1">
      <alignment horizontal="center" vertical="center"/>
      <protection/>
    </xf>
    <xf numFmtId="0" fontId="12" fillId="0" borderId="72" xfId="59" applyFont="1" applyFill="1" applyBorder="1" applyAlignment="1">
      <alignment horizontal="center" vertical="center"/>
      <protection/>
    </xf>
    <xf numFmtId="0" fontId="13" fillId="0" borderId="72" xfId="59" applyFont="1" applyFill="1" applyBorder="1" applyAlignment="1">
      <alignment horizontal="center" vertical="center"/>
      <protection/>
    </xf>
    <xf numFmtId="0" fontId="25" fillId="0" borderId="60" xfId="59" applyFont="1" applyFill="1" applyBorder="1" applyAlignment="1">
      <alignment horizontal="center"/>
      <protection/>
    </xf>
    <xf numFmtId="0" fontId="12" fillId="0" borderId="76" xfId="59" applyFont="1" applyFill="1" applyBorder="1" applyAlignment="1">
      <alignment horizontal="center" vertical="center"/>
      <protection/>
    </xf>
    <xf numFmtId="0" fontId="30" fillId="0" borderId="60" xfId="59" applyFont="1" applyFill="1" applyBorder="1" applyAlignment="1">
      <alignment horizontal="center" vertical="center"/>
      <protection/>
    </xf>
    <xf numFmtId="0" fontId="64" fillId="0" borderId="73" xfId="57" applyFont="1" applyFill="1" applyBorder="1">
      <alignment/>
      <protection/>
    </xf>
    <xf numFmtId="0" fontId="64" fillId="0" borderId="0" xfId="57" applyFont="1" applyFill="1">
      <alignment/>
      <protection/>
    </xf>
    <xf numFmtId="0" fontId="12" fillId="0" borderId="0" xfId="52" applyFont="1" applyFill="1">
      <alignment/>
      <protection/>
    </xf>
    <xf numFmtId="0" fontId="28" fillId="0" borderId="60" xfId="59" applyFont="1" applyFill="1" applyBorder="1" applyAlignment="1">
      <alignment horizontal="center" vertical="center"/>
      <protection/>
    </xf>
    <xf numFmtId="0" fontId="12" fillId="45" borderId="72" xfId="59" applyFont="1" applyFill="1" applyBorder="1" applyAlignment="1">
      <alignment horizontal="center" vertical="center"/>
      <protection/>
    </xf>
    <xf numFmtId="0" fontId="12" fillId="46" borderId="72" xfId="59" applyFont="1" applyFill="1" applyBorder="1" applyAlignment="1">
      <alignment horizontal="center" vertical="center"/>
      <protection/>
    </xf>
    <xf numFmtId="0" fontId="30" fillId="46" borderId="60" xfId="59" applyFont="1" applyFill="1" applyBorder="1" applyAlignment="1">
      <alignment horizontal="center" vertical="center"/>
      <protection/>
    </xf>
    <xf numFmtId="0" fontId="12" fillId="46" borderId="73" xfId="59" applyFont="1" applyFill="1" applyBorder="1" applyAlignment="1">
      <alignment horizontal="center" vertical="center"/>
      <protection/>
    </xf>
    <xf numFmtId="49" fontId="25" fillId="46" borderId="77" xfId="59" applyNumberFormat="1" applyFont="1" applyFill="1" applyBorder="1" applyAlignment="1">
      <alignment horizontal="center" vertical="center"/>
      <protection/>
    </xf>
    <xf numFmtId="49" fontId="25" fillId="46" borderId="72" xfId="59" applyNumberFormat="1" applyFont="1" applyFill="1" applyBorder="1" applyAlignment="1">
      <alignment horizontal="center" vertical="center"/>
      <protection/>
    </xf>
    <xf numFmtId="49" fontId="25" fillId="46" borderId="75" xfId="59" applyNumberFormat="1" applyFont="1" applyFill="1" applyBorder="1" applyAlignment="1">
      <alignment horizontal="center" vertical="center"/>
      <protection/>
    </xf>
    <xf numFmtId="0" fontId="28" fillId="46" borderId="60" xfId="59" applyFont="1" applyFill="1" applyBorder="1" applyAlignment="1">
      <alignment horizontal="center" vertical="center"/>
      <protection/>
    </xf>
    <xf numFmtId="0" fontId="25" fillId="43" borderId="73" xfId="59" applyFont="1" applyFill="1" applyBorder="1" applyAlignment="1">
      <alignment horizontal="center"/>
      <protection/>
    </xf>
    <xf numFmtId="0" fontId="12" fillId="43" borderId="72" xfId="59" applyFont="1" applyFill="1" applyBorder="1" applyAlignment="1">
      <alignment horizontal="center" vertical="center"/>
      <protection/>
    </xf>
    <xf numFmtId="0" fontId="13" fillId="43" borderId="72" xfId="59" applyFont="1" applyFill="1" applyBorder="1" applyAlignment="1">
      <alignment horizontal="center" vertical="center"/>
      <protection/>
    </xf>
    <xf numFmtId="0" fontId="25" fillId="43" borderId="60" xfId="59" applyFont="1" applyFill="1" applyBorder="1" applyAlignment="1">
      <alignment horizontal="center"/>
      <protection/>
    </xf>
    <xf numFmtId="0" fontId="12" fillId="43" borderId="60" xfId="59" applyFont="1" applyFill="1" applyBorder="1" applyAlignment="1">
      <alignment horizontal="center" vertical="center"/>
      <protection/>
    </xf>
    <xf numFmtId="0" fontId="64" fillId="0" borderId="60" xfId="57" applyFont="1" applyFill="1" applyBorder="1">
      <alignment/>
      <protection/>
    </xf>
    <xf numFmtId="0" fontId="12" fillId="15" borderId="60" xfId="59" applyFont="1" applyFill="1" applyBorder="1" applyAlignment="1">
      <alignment horizontal="center" vertical="center"/>
      <protection/>
    </xf>
    <xf numFmtId="0" fontId="12" fillId="42" borderId="72" xfId="59" applyFont="1" applyFill="1" applyBorder="1" applyAlignment="1">
      <alignment horizontal="center" vertical="center"/>
      <protection/>
    </xf>
    <xf numFmtId="0" fontId="17" fillId="43" borderId="60" xfId="59" applyFont="1" applyFill="1" applyBorder="1" applyAlignment="1">
      <alignment horizontal="center" vertical="center"/>
      <protection/>
    </xf>
    <xf numFmtId="0" fontId="13" fillId="43" borderId="60" xfId="59" applyFont="1" applyFill="1" applyBorder="1" applyAlignment="1">
      <alignment horizontal="center" vertical="center"/>
      <protection/>
    </xf>
    <xf numFmtId="0" fontId="13" fillId="45" borderId="73" xfId="59" applyFont="1" applyFill="1" applyBorder="1" applyAlignment="1">
      <alignment horizontal="center" vertical="center"/>
      <protection/>
    </xf>
    <xf numFmtId="0" fontId="12" fillId="20" borderId="60" xfId="57" applyFont="1" applyFill="1" applyBorder="1">
      <alignment/>
      <protection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9" fillId="0" borderId="0" xfId="53" applyFont="1" applyBorder="1" applyAlignment="1">
      <alignment horizontal="left" vertical="center" wrapText="1"/>
      <protection/>
    </xf>
    <xf numFmtId="0" fontId="10" fillId="0" borderId="78" xfId="52" applyFont="1" applyBorder="1" applyAlignment="1">
      <alignment horizontal="left" vertical="center" wrapText="1"/>
      <protection/>
    </xf>
    <xf numFmtId="1" fontId="12" fillId="33" borderId="79" xfId="0" applyNumberFormat="1" applyFont="1" applyFill="1" applyBorder="1" applyAlignment="1">
      <alignment horizontal="center" vertical="center" wrapText="1"/>
    </xf>
    <xf numFmtId="1" fontId="16" fillId="33" borderId="80" xfId="0" applyNumberFormat="1" applyFont="1" applyFill="1" applyBorder="1" applyAlignment="1">
      <alignment horizontal="center" vertical="center" textRotation="90" wrapText="1"/>
    </xf>
    <xf numFmtId="1" fontId="16" fillId="0" borderId="25" xfId="0" applyNumberFormat="1" applyFont="1" applyFill="1" applyBorder="1" applyAlignment="1">
      <alignment horizontal="center" vertical="center" wrapText="1"/>
    </xf>
    <xf numFmtId="0" fontId="13" fillId="0" borderId="80" xfId="0" applyFont="1" applyBorder="1" applyAlignment="1">
      <alignment horizontal="left" vertical="center" wrapText="1"/>
    </xf>
    <xf numFmtId="1" fontId="13" fillId="33" borderId="81" xfId="0" applyNumberFormat="1" applyFont="1" applyFill="1" applyBorder="1" applyAlignment="1">
      <alignment horizontal="center" vertical="center" textRotation="90" wrapText="1"/>
    </xf>
    <xf numFmtId="1" fontId="12" fillId="33" borderId="47" xfId="0" applyNumberFormat="1" applyFont="1" applyFill="1" applyBorder="1" applyAlignment="1">
      <alignment horizontal="center" vertical="center" wrapText="1"/>
    </xf>
    <xf numFmtId="1" fontId="12" fillId="33" borderId="48" xfId="0" applyNumberFormat="1" applyFont="1" applyFill="1" applyBorder="1" applyAlignment="1">
      <alignment horizontal="center" vertical="center" wrapText="1"/>
    </xf>
    <xf numFmtId="1" fontId="16" fillId="0" borderId="80" xfId="0" applyNumberFormat="1" applyFont="1" applyFill="1" applyBorder="1" applyAlignment="1">
      <alignment horizontal="center" vertical="center" textRotation="90" wrapText="1"/>
    </xf>
    <xf numFmtId="1" fontId="16" fillId="0" borderId="25" xfId="0" applyNumberFormat="1" applyFont="1" applyFill="1" applyBorder="1" applyAlignment="1">
      <alignment horizontal="center" vertical="center" textRotation="90" wrapText="1"/>
    </xf>
    <xf numFmtId="1" fontId="12" fillId="0" borderId="71" xfId="0" applyNumberFormat="1" applyFont="1" applyFill="1" applyBorder="1" applyAlignment="1">
      <alignment horizontal="center" vertical="center" wrapText="1"/>
    </xf>
    <xf numFmtId="1" fontId="12" fillId="33" borderId="48" xfId="0" applyNumberFormat="1" applyFont="1" applyFill="1" applyBorder="1" applyAlignment="1">
      <alignment horizontal="center" wrapText="1"/>
    </xf>
    <xf numFmtId="0" fontId="17" fillId="0" borderId="71" xfId="0" applyFont="1" applyFill="1" applyBorder="1" applyAlignment="1">
      <alignment horizontal="left" vertical="center" textRotation="255" wrapText="1"/>
    </xf>
    <xf numFmtId="0" fontId="17" fillId="0" borderId="62" xfId="0" applyFont="1" applyFill="1" applyBorder="1" applyAlignment="1">
      <alignment horizontal="left" vertical="center" textRotation="255" wrapText="1"/>
    </xf>
    <xf numFmtId="0" fontId="17" fillId="0" borderId="81" xfId="0" applyFont="1" applyFill="1" applyBorder="1" applyAlignment="1">
      <alignment horizontal="left" vertical="center" textRotation="255" wrapText="1"/>
    </xf>
    <xf numFmtId="0" fontId="11" fillId="0" borderId="81" xfId="0" applyFont="1" applyBorder="1" applyAlignment="1">
      <alignment horizontal="left" vertical="center" wrapText="1"/>
    </xf>
    <xf numFmtId="0" fontId="12" fillId="0" borderId="24" xfId="0" applyFont="1" applyFill="1" applyBorder="1" applyAlignment="1">
      <alignment horizontal="center" vertical="center" textRotation="90" wrapText="1"/>
    </xf>
    <xf numFmtId="0" fontId="12" fillId="0" borderId="27" xfId="0" applyFont="1" applyFill="1" applyBorder="1" applyAlignment="1">
      <alignment horizontal="left" vertical="center" wrapText="1"/>
    </xf>
    <xf numFmtId="0" fontId="12" fillId="0" borderId="14" xfId="0" applyFont="1" applyFill="1" applyBorder="1" applyAlignment="1">
      <alignment horizontal="center" vertical="center" textRotation="90" wrapText="1"/>
    </xf>
    <xf numFmtId="1" fontId="12" fillId="0" borderId="25" xfId="0" applyNumberFormat="1" applyFont="1" applyFill="1" applyBorder="1" applyAlignment="1">
      <alignment horizontal="center" vertical="center" wrapText="1"/>
    </xf>
    <xf numFmtId="0" fontId="11" fillId="0" borderId="0" xfId="56" applyFont="1" applyBorder="1" applyAlignment="1">
      <alignment horizontal="center" vertical="center" wrapText="1"/>
      <protection/>
    </xf>
    <xf numFmtId="0" fontId="11" fillId="0" borderId="59" xfId="56" applyFont="1" applyBorder="1" applyAlignment="1">
      <alignment horizontal="left" vertical="center" wrapText="1"/>
      <protection/>
    </xf>
    <xf numFmtId="49" fontId="25" fillId="0" borderId="60" xfId="59" applyNumberFormat="1" applyFont="1" applyBorder="1" applyAlignment="1">
      <alignment horizontal="center" vertical="center"/>
      <protection/>
    </xf>
    <xf numFmtId="49" fontId="25" fillId="0" borderId="74" xfId="59" applyNumberFormat="1" applyFont="1" applyBorder="1" applyAlignment="1">
      <alignment horizontal="center" vertical="center"/>
      <protection/>
    </xf>
    <xf numFmtId="49" fontId="25" fillId="0" borderId="82" xfId="59" applyNumberFormat="1" applyFont="1" applyBorder="1" applyAlignment="1">
      <alignment horizontal="center" vertical="center"/>
      <protection/>
    </xf>
    <xf numFmtId="49" fontId="25" fillId="0" borderId="83" xfId="59" applyNumberFormat="1" applyFont="1" applyBorder="1" applyAlignment="1">
      <alignment horizontal="center" vertical="center"/>
      <protection/>
    </xf>
    <xf numFmtId="49" fontId="27" fillId="0" borderId="72" xfId="59" applyNumberFormat="1" applyFont="1" applyBorder="1" applyAlignment="1">
      <alignment horizontal="center" vertical="center" textRotation="90"/>
      <protection/>
    </xf>
    <xf numFmtId="49" fontId="27" fillId="0" borderId="77" xfId="59" applyNumberFormat="1" applyFont="1" applyBorder="1" applyAlignment="1">
      <alignment horizontal="center" vertical="center" textRotation="90"/>
      <protection/>
    </xf>
    <xf numFmtId="49" fontId="27" fillId="0" borderId="75" xfId="59" applyNumberFormat="1" applyFont="1" applyBorder="1" applyAlignment="1">
      <alignment horizontal="center" vertical="center" textRotation="90"/>
      <protection/>
    </xf>
    <xf numFmtId="0" fontId="25" fillId="0" borderId="0" xfId="59" applyFont="1" applyAlignment="1">
      <alignment horizontal="left"/>
      <protection/>
    </xf>
    <xf numFmtId="0" fontId="25" fillId="0" borderId="0" xfId="59" applyFont="1" applyBorder="1" applyAlignment="1">
      <alignment horizontal="left" vertical="center"/>
      <protection/>
    </xf>
    <xf numFmtId="0" fontId="12" fillId="0" borderId="0" xfId="52" applyFont="1" applyAlignment="1">
      <alignment horizontal="left"/>
      <protection/>
    </xf>
    <xf numFmtId="49" fontId="27" fillId="7" borderId="72" xfId="59" applyNumberFormat="1" applyFont="1" applyFill="1" applyBorder="1" applyAlignment="1">
      <alignment horizontal="center" vertical="center" textRotation="90"/>
      <protection/>
    </xf>
    <xf numFmtId="49" fontId="27" fillId="7" borderId="77" xfId="59" applyNumberFormat="1" applyFont="1" applyFill="1" applyBorder="1" applyAlignment="1">
      <alignment horizontal="center" vertical="center" textRotation="90"/>
      <protection/>
    </xf>
    <xf numFmtId="49" fontId="27" fillId="7" borderId="75" xfId="59" applyNumberFormat="1" applyFont="1" applyFill="1" applyBorder="1" applyAlignment="1">
      <alignment horizontal="center" vertical="center" textRotation="90"/>
      <protection/>
    </xf>
    <xf numFmtId="49" fontId="27" fillId="0" borderId="72" xfId="59" applyNumberFormat="1" applyFont="1" applyFill="1" applyBorder="1" applyAlignment="1">
      <alignment horizontal="center" vertical="center" textRotation="90"/>
      <protection/>
    </xf>
    <xf numFmtId="49" fontId="27" fillId="0" borderId="77" xfId="59" applyNumberFormat="1" applyFont="1" applyFill="1" applyBorder="1" applyAlignment="1">
      <alignment horizontal="center" vertical="center" textRotation="90"/>
      <protection/>
    </xf>
    <xf numFmtId="49" fontId="27" fillId="0" borderId="75" xfId="59" applyNumberFormat="1" applyFont="1" applyFill="1" applyBorder="1" applyAlignment="1">
      <alignment horizontal="center" vertical="center" textRotation="90"/>
      <protection/>
    </xf>
    <xf numFmtId="49" fontId="25" fillId="46" borderId="72" xfId="59" applyNumberFormat="1" applyFont="1" applyFill="1" applyBorder="1" applyAlignment="1">
      <alignment horizontal="center" vertical="center" textRotation="90"/>
      <protection/>
    </xf>
    <xf numFmtId="49" fontId="25" fillId="46" borderId="77" xfId="59" applyNumberFormat="1" applyFont="1" applyFill="1" applyBorder="1" applyAlignment="1">
      <alignment horizontal="center" vertical="center" textRotation="90"/>
      <protection/>
    </xf>
    <xf numFmtId="49" fontId="25" fillId="46" borderId="75" xfId="59" applyNumberFormat="1" applyFont="1" applyFill="1" applyBorder="1" applyAlignment="1">
      <alignment horizontal="center" vertical="center" textRotation="90"/>
      <protection/>
    </xf>
    <xf numFmtId="0" fontId="25" fillId="0" borderId="0" xfId="59" applyFont="1" applyAlignment="1">
      <alignment horizontal="left" vertical="center"/>
      <protection/>
    </xf>
    <xf numFmtId="0" fontId="64" fillId="0" borderId="0" xfId="57" applyFont="1" applyFill="1" applyAlignment="1">
      <alignment horizontal="left"/>
      <protection/>
    </xf>
    <xf numFmtId="0" fontId="64" fillId="0" borderId="0" xfId="57" applyFont="1" applyAlignment="1">
      <alignment horizontal="left"/>
      <protection/>
    </xf>
    <xf numFmtId="0" fontId="8" fillId="0" borderId="0" xfId="58" applyFont="1" applyBorder="1" applyAlignment="1">
      <alignment horizontal="center" vertical="top" wrapText="1"/>
      <protection/>
    </xf>
    <xf numFmtId="0" fontId="25" fillId="0" borderId="0" xfId="58" applyFont="1" applyBorder="1" applyAlignment="1">
      <alignment horizontal="left"/>
      <protection/>
    </xf>
    <xf numFmtId="0" fontId="25" fillId="0" borderId="0" xfId="58" applyFont="1" applyBorder="1" applyAlignment="1">
      <alignment horizontal="left" vertical="center"/>
      <protection/>
    </xf>
    <xf numFmtId="0" fontId="26" fillId="0" borderId="72" xfId="59" applyFont="1" applyBorder="1" applyAlignment="1">
      <alignment horizontal="center" vertical="center" textRotation="90"/>
      <protection/>
    </xf>
    <xf numFmtId="0" fontId="26" fillId="0" borderId="77" xfId="59" applyFont="1" applyBorder="1" applyAlignment="1">
      <alignment horizontal="center" vertical="center" textRotation="90"/>
      <protection/>
    </xf>
    <xf numFmtId="0" fontId="26" fillId="0" borderId="75" xfId="59" applyFont="1" applyBorder="1" applyAlignment="1">
      <alignment horizontal="center" vertical="center" textRotation="90"/>
      <protection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Обычный 5" xfId="55"/>
    <cellStyle name="Обычный 6" xfId="56"/>
    <cellStyle name="Обычный 7" xfId="57"/>
    <cellStyle name="Обычный_Календарный" xfId="58"/>
    <cellStyle name="Обычный_Календарный 2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7"/>
  <sheetViews>
    <sheetView zoomScalePageLayoutView="0" workbookViewId="0" topLeftCell="A28">
      <selection activeCell="A18" sqref="A18:N18"/>
    </sheetView>
  </sheetViews>
  <sheetFormatPr defaultColWidth="9.00390625" defaultRowHeight="12.75"/>
  <sheetData>
    <row r="1" spans="1:14" ht="38.25" customHeight="1">
      <c r="A1" s="336"/>
      <c r="B1" s="336"/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6"/>
      <c r="N1" s="336"/>
    </row>
    <row r="2" spans="1:14" ht="15" customHeight="1">
      <c r="A2" s="337" t="s">
        <v>0</v>
      </c>
      <c r="B2" s="337"/>
      <c r="C2" s="337"/>
      <c r="D2" s="337"/>
      <c r="E2" s="337"/>
      <c r="F2" s="337"/>
      <c r="G2" s="337"/>
      <c r="H2" s="337"/>
      <c r="I2" s="337"/>
      <c r="J2" s="337"/>
      <c r="K2" s="337"/>
      <c r="L2" s="337"/>
      <c r="M2" s="337"/>
      <c r="N2" s="337"/>
    </row>
    <row r="3" spans="1:14" ht="15" customHeight="1">
      <c r="A3" s="337" t="s">
        <v>1</v>
      </c>
      <c r="B3" s="337"/>
      <c r="C3" s="337"/>
      <c r="D3" s="337"/>
      <c r="E3" s="337"/>
      <c r="F3" s="337"/>
      <c r="G3" s="337"/>
      <c r="H3" s="337"/>
      <c r="I3" s="337"/>
      <c r="J3" s="337"/>
      <c r="K3" s="337"/>
      <c r="L3" s="337"/>
      <c r="M3" s="337"/>
      <c r="N3" s="337"/>
    </row>
    <row r="4" spans="1:14" ht="18.75">
      <c r="A4" s="337" t="s">
        <v>2</v>
      </c>
      <c r="B4" s="337"/>
      <c r="C4" s="337"/>
      <c r="D4" s="337"/>
      <c r="E4" s="337"/>
      <c r="F4" s="337"/>
      <c r="G4" s="337"/>
      <c r="H4" s="337"/>
      <c r="I4" s="337"/>
      <c r="J4" s="337"/>
      <c r="K4" s="337"/>
      <c r="L4" s="337"/>
      <c r="M4" s="337"/>
      <c r="N4" s="337"/>
    </row>
    <row r="5" spans="1:14" ht="18.75">
      <c r="A5" s="337" t="s">
        <v>277</v>
      </c>
      <c r="B5" s="337"/>
      <c r="C5" s="337"/>
      <c r="D5" s="337"/>
      <c r="E5" s="337"/>
      <c r="F5" s="337"/>
      <c r="G5" s="337"/>
      <c r="H5" s="337"/>
      <c r="I5" s="337"/>
      <c r="J5" s="337"/>
      <c r="K5" s="337"/>
      <c r="L5" s="337"/>
      <c r="M5" s="337"/>
      <c r="N5" s="337"/>
    </row>
    <row r="6" spans="1:14" ht="18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ht="18.75">
      <c r="A7" s="338" t="s">
        <v>3</v>
      </c>
      <c r="B7" s="338"/>
      <c r="C7" s="338"/>
      <c r="D7" s="338"/>
      <c r="E7" s="338"/>
      <c r="F7" s="338"/>
      <c r="G7" s="338"/>
      <c r="H7" s="338"/>
      <c r="I7" s="338"/>
      <c r="J7" s="338"/>
      <c r="K7" s="338"/>
      <c r="L7" s="338"/>
      <c r="M7" s="338"/>
      <c r="N7" s="338"/>
    </row>
    <row r="8" spans="1:14" ht="18.75">
      <c r="A8" s="339" t="s">
        <v>4</v>
      </c>
      <c r="B8" s="339"/>
      <c r="C8" s="339"/>
      <c r="D8" s="339"/>
      <c r="E8" s="339"/>
      <c r="F8" s="339"/>
      <c r="G8" s="339"/>
      <c r="H8" s="339"/>
      <c r="I8" s="339"/>
      <c r="J8" s="339"/>
      <c r="K8" s="339"/>
      <c r="L8" s="339"/>
      <c r="M8" s="339"/>
      <c r="N8" s="339"/>
    </row>
    <row r="9" spans="1:14" ht="40.5" customHeight="1">
      <c r="A9" s="340" t="s">
        <v>5</v>
      </c>
      <c r="B9" s="340"/>
      <c r="C9" s="340"/>
      <c r="D9" s="340"/>
      <c r="E9" s="340"/>
      <c r="F9" s="340"/>
      <c r="G9" s="340"/>
      <c r="H9" s="340"/>
      <c r="I9" s="340"/>
      <c r="J9" s="340"/>
      <c r="K9" s="340"/>
      <c r="L9" s="340"/>
      <c r="M9" s="340"/>
      <c r="N9" s="340"/>
    </row>
    <row r="10" spans="1:14" ht="28.5" customHeight="1">
      <c r="A10" s="339" t="s">
        <v>6</v>
      </c>
      <c r="B10" s="339"/>
      <c r="C10" s="339"/>
      <c r="D10" s="339"/>
      <c r="E10" s="339"/>
      <c r="F10" s="339"/>
      <c r="G10" s="339"/>
      <c r="H10" s="339"/>
      <c r="I10" s="339"/>
      <c r="J10" s="339"/>
      <c r="K10" s="339"/>
      <c r="L10" s="339"/>
      <c r="M10" s="339"/>
      <c r="N10" s="339"/>
    </row>
    <row r="11" spans="1:14" ht="18.75">
      <c r="A11" s="338" t="s">
        <v>7</v>
      </c>
      <c r="B11" s="338"/>
      <c r="C11" s="338"/>
      <c r="D11" s="338"/>
      <c r="E11" s="338"/>
      <c r="F11" s="338"/>
      <c r="G11" s="338"/>
      <c r="H11" s="338"/>
      <c r="I11" s="338"/>
      <c r="J11" s="338"/>
      <c r="K11" s="338"/>
      <c r="L11" s="338"/>
      <c r="M11" s="338"/>
      <c r="N11" s="338"/>
    </row>
    <row r="12" spans="1:14" ht="18.75">
      <c r="A12" s="341" t="s">
        <v>8</v>
      </c>
      <c r="B12" s="341"/>
      <c r="C12" s="341"/>
      <c r="D12" s="341"/>
      <c r="E12" s="341"/>
      <c r="F12" s="341"/>
      <c r="G12" s="341"/>
      <c r="H12" s="341"/>
      <c r="I12" s="341"/>
      <c r="J12" s="341"/>
      <c r="K12" s="341"/>
      <c r="L12" s="341"/>
      <c r="M12" s="341"/>
      <c r="N12" s="341"/>
    </row>
    <row r="13" spans="1:14" ht="38.2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1:14" ht="18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ht="18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4" ht="18.75">
      <c r="A16" s="342" t="s">
        <v>9</v>
      </c>
      <c r="B16" s="342"/>
      <c r="C16" s="342"/>
      <c r="D16" s="342"/>
      <c r="E16" s="342"/>
      <c r="F16" s="342"/>
      <c r="G16" s="342"/>
      <c r="H16" s="342"/>
      <c r="I16" s="342"/>
      <c r="J16" s="342"/>
      <c r="K16" s="342"/>
      <c r="L16" s="342"/>
      <c r="M16" s="342"/>
      <c r="N16" s="342"/>
    </row>
    <row r="17" spans="1:14" ht="17.25" customHeight="1">
      <c r="A17" s="342" t="s">
        <v>10</v>
      </c>
      <c r="B17" s="342"/>
      <c r="C17" s="342"/>
      <c r="D17" s="342"/>
      <c r="E17" s="342"/>
      <c r="F17" s="342"/>
      <c r="G17" s="342"/>
      <c r="H17" s="342"/>
      <c r="I17" s="342"/>
      <c r="J17" s="342"/>
      <c r="K17" s="342"/>
      <c r="L17" s="342"/>
      <c r="M17" s="342"/>
      <c r="N17" s="342"/>
    </row>
    <row r="18" spans="1:14" ht="15.75" customHeight="1">
      <c r="A18" s="343" t="s">
        <v>278</v>
      </c>
      <c r="B18" s="343"/>
      <c r="C18" s="343"/>
      <c r="D18" s="343"/>
      <c r="E18" s="343"/>
      <c r="F18" s="343"/>
      <c r="G18" s="343"/>
      <c r="H18" s="343"/>
      <c r="I18" s="343"/>
      <c r="J18" s="343"/>
      <c r="K18" s="343"/>
      <c r="L18" s="343"/>
      <c r="M18" s="343"/>
      <c r="N18" s="343"/>
    </row>
    <row r="19" spans="1:14" ht="15.75" customHeight="1">
      <c r="A19" s="342" t="s">
        <v>11</v>
      </c>
      <c r="B19" s="342"/>
      <c r="C19" s="342"/>
      <c r="D19" s="342"/>
      <c r="E19" s="342"/>
      <c r="F19" s="342"/>
      <c r="G19" s="342"/>
      <c r="H19" s="342"/>
      <c r="I19" s="342"/>
      <c r="J19" s="342"/>
      <c r="K19" s="342"/>
      <c r="L19" s="342"/>
      <c r="M19" s="342"/>
      <c r="N19" s="342"/>
    </row>
    <row r="20" spans="1:14" ht="17.25" customHeight="1">
      <c r="A20" s="342" t="s">
        <v>12</v>
      </c>
      <c r="B20" s="342"/>
      <c r="C20" s="342"/>
      <c r="D20" s="342"/>
      <c r="E20" s="342"/>
      <c r="F20" s="342"/>
      <c r="G20" s="342"/>
      <c r="H20" s="342"/>
      <c r="I20" s="342"/>
      <c r="J20" s="342"/>
      <c r="K20" s="342"/>
      <c r="L20" s="342"/>
      <c r="M20" s="342"/>
      <c r="N20" s="342"/>
    </row>
    <row r="21" spans="1:14" ht="18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3" spans="1:14" ht="18.75" customHeight="1">
      <c r="A23" s="336"/>
      <c r="B23" s="336"/>
      <c r="C23" s="336"/>
      <c r="D23" s="336"/>
      <c r="E23" s="336"/>
      <c r="F23" s="336"/>
      <c r="G23" s="336"/>
      <c r="H23" s="336"/>
      <c r="I23" s="336"/>
      <c r="J23" s="336"/>
      <c r="K23" s="336"/>
      <c r="L23" s="336"/>
      <c r="M23" s="336"/>
      <c r="N23" s="336"/>
    </row>
    <row r="24" spans="1:14" ht="18.75">
      <c r="A24" s="337"/>
      <c r="B24" s="337"/>
      <c r="C24" s="337"/>
      <c r="D24" s="337"/>
      <c r="E24" s="337"/>
      <c r="F24" s="337"/>
      <c r="G24" s="337"/>
      <c r="H24" s="337"/>
      <c r="I24" s="337"/>
      <c r="J24" s="337"/>
      <c r="K24" s="337"/>
      <c r="L24" s="337"/>
      <c r="M24" s="337"/>
      <c r="N24" s="337"/>
    </row>
    <row r="25" spans="1:14" ht="18.75">
      <c r="A25" s="337"/>
      <c r="B25" s="337"/>
      <c r="C25" s="337"/>
      <c r="D25" s="337"/>
      <c r="E25" s="337"/>
      <c r="F25" s="337"/>
      <c r="G25" s="337"/>
      <c r="H25" s="337"/>
      <c r="I25" s="337"/>
      <c r="J25" s="337"/>
      <c r="K25" s="337"/>
      <c r="L25" s="337"/>
      <c r="M25" s="337"/>
      <c r="N25" s="337"/>
    </row>
    <row r="26" spans="1:14" ht="18.75">
      <c r="A26" s="337"/>
      <c r="B26" s="337"/>
      <c r="C26" s="337"/>
      <c r="D26" s="337"/>
      <c r="E26" s="337"/>
      <c r="F26" s="337"/>
      <c r="G26" s="337"/>
      <c r="H26" s="337"/>
      <c r="I26" s="337"/>
      <c r="J26" s="337"/>
      <c r="K26" s="337"/>
      <c r="L26" s="337"/>
      <c r="M26" s="337"/>
      <c r="N26" s="337"/>
    </row>
    <row r="27" spans="1:14" ht="18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18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18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18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18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ht="18.75" customHeight="1">
      <c r="A32" s="344"/>
      <c r="B32" s="344"/>
      <c r="C32" s="344"/>
      <c r="D32" s="344"/>
      <c r="E32" s="344"/>
      <c r="F32" s="344"/>
      <c r="G32" s="344"/>
      <c r="H32" s="344"/>
      <c r="I32" s="344"/>
      <c r="J32" s="344"/>
      <c r="K32" s="344"/>
      <c r="L32" s="344"/>
      <c r="M32" s="344"/>
      <c r="N32" s="344"/>
    </row>
    <row r="33" spans="1:14" ht="18.75">
      <c r="A33" s="342"/>
      <c r="B33" s="342"/>
      <c r="C33" s="342"/>
      <c r="D33" s="342"/>
      <c r="E33" s="342"/>
      <c r="F33" s="342"/>
      <c r="G33" s="342"/>
      <c r="H33" s="342"/>
      <c r="I33" s="342"/>
      <c r="J33" s="342"/>
      <c r="K33" s="342"/>
      <c r="L33" s="342"/>
      <c r="M33" s="342"/>
      <c r="N33" s="342"/>
    </row>
    <row r="34" spans="1:14" ht="18.75">
      <c r="A34" s="343"/>
      <c r="B34" s="343"/>
      <c r="C34" s="343"/>
      <c r="D34" s="343"/>
      <c r="E34" s="343"/>
      <c r="F34" s="343"/>
      <c r="G34" s="343"/>
      <c r="H34" s="343"/>
      <c r="I34" s="343"/>
      <c r="J34" s="343"/>
      <c r="K34" s="343"/>
      <c r="L34" s="343"/>
      <c r="M34" s="343"/>
      <c r="N34" s="343"/>
    </row>
    <row r="35" spans="1:14" ht="18.75">
      <c r="A35" s="342"/>
      <c r="B35" s="342"/>
      <c r="C35" s="342"/>
      <c r="D35" s="342"/>
      <c r="E35" s="342"/>
      <c r="F35" s="342"/>
      <c r="G35" s="342"/>
      <c r="H35" s="342"/>
      <c r="I35" s="342"/>
      <c r="J35" s="342"/>
      <c r="K35" s="342"/>
      <c r="L35" s="342"/>
      <c r="M35" s="342"/>
      <c r="N35" s="342"/>
    </row>
    <row r="36" spans="1:14" ht="18.75">
      <c r="A36" s="342"/>
      <c r="B36" s="342"/>
      <c r="C36" s="342"/>
      <c r="D36" s="342"/>
      <c r="E36" s="342"/>
      <c r="F36" s="342"/>
      <c r="G36" s="342"/>
      <c r="H36" s="342"/>
      <c r="I36" s="342"/>
      <c r="J36" s="342"/>
      <c r="K36" s="342"/>
      <c r="L36" s="342"/>
      <c r="M36" s="342"/>
      <c r="N36" s="342"/>
    </row>
    <row r="37" spans="1:14" ht="18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</sheetData>
  <sheetProtection selectLockedCells="1" selectUnlockedCells="1"/>
  <mergeCells count="25">
    <mergeCell ref="A36:N36"/>
    <mergeCell ref="A25:N25"/>
    <mergeCell ref="A26:N26"/>
    <mergeCell ref="A32:N32"/>
    <mergeCell ref="A33:N33"/>
    <mergeCell ref="A34:N34"/>
    <mergeCell ref="A35:N35"/>
    <mergeCell ref="A17:N17"/>
    <mergeCell ref="A18:N18"/>
    <mergeCell ref="A19:N19"/>
    <mergeCell ref="A20:N20"/>
    <mergeCell ref="A23:N23"/>
    <mergeCell ref="A24:N24"/>
    <mergeCell ref="A8:N8"/>
    <mergeCell ref="A9:N9"/>
    <mergeCell ref="A10:N10"/>
    <mergeCell ref="A11:N11"/>
    <mergeCell ref="A12:N12"/>
    <mergeCell ref="A16:N16"/>
    <mergeCell ref="A1:N1"/>
    <mergeCell ref="A2:N2"/>
    <mergeCell ref="A3:N3"/>
    <mergeCell ref="A4:N4"/>
    <mergeCell ref="A5:N5"/>
    <mergeCell ref="A7:N7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2"/>
  <sheetViews>
    <sheetView zoomScalePageLayoutView="0" workbookViewId="0" topLeftCell="A1">
      <selection activeCell="E19" sqref="E19"/>
    </sheetView>
  </sheetViews>
  <sheetFormatPr defaultColWidth="9.00390625" defaultRowHeight="12.75"/>
  <cols>
    <col min="1" max="1" width="8.8515625" style="0" customWidth="1"/>
    <col min="2" max="3" width="13.7109375" style="0" customWidth="1"/>
    <col min="4" max="4" width="10.57421875" style="0" customWidth="1"/>
    <col min="5" max="5" width="18.57421875" style="0" customWidth="1"/>
    <col min="6" max="6" width="17.00390625" style="0" customWidth="1"/>
    <col min="7" max="7" width="17.140625" style="0" customWidth="1"/>
    <col min="8" max="8" width="12.57421875" style="0" customWidth="1"/>
    <col min="9" max="9" width="10.28125" style="0" customWidth="1"/>
  </cols>
  <sheetData>
    <row r="1" spans="1:10" ht="40.5" customHeight="1">
      <c r="A1" s="345" t="s">
        <v>218</v>
      </c>
      <c r="B1" s="345"/>
      <c r="C1" s="345"/>
      <c r="D1" s="345"/>
      <c r="E1" s="345"/>
      <c r="F1" s="345"/>
      <c r="G1" s="345"/>
      <c r="H1" s="345"/>
      <c r="I1" s="2"/>
      <c r="J1" s="2"/>
    </row>
    <row r="2" spans="1:10" ht="14.25" customHeight="1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63.75" customHeight="1">
      <c r="A3" s="3"/>
      <c r="B3" s="3"/>
      <c r="C3" s="3"/>
      <c r="D3" s="3"/>
      <c r="E3" s="346" t="s">
        <v>13</v>
      </c>
      <c r="F3" s="346"/>
      <c r="G3" s="346"/>
      <c r="H3" s="346"/>
      <c r="I3" s="3"/>
      <c r="J3" s="3"/>
    </row>
    <row r="4" spans="5:8" ht="43.5" customHeight="1">
      <c r="E4" s="347"/>
      <c r="F4" s="347"/>
      <c r="G4" s="347"/>
      <c r="H4" s="347"/>
    </row>
    <row r="5" spans="1:9" ht="63">
      <c r="A5" s="227" t="s">
        <v>14</v>
      </c>
      <c r="B5" s="227" t="s">
        <v>273</v>
      </c>
      <c r="C5" s="227" t="s">
        <v>274</v>
      </c>
      <c r="D5" s="227" t="s">
        <v>15</v>
      </c>
      <c r="E5" s="227" t="s">
        <v>16</v>
      </c>
      <c r="F5" s="227" t="s">
        <v>17</v>
      </c>
      <c r="G5" s="227" t="s">
        <v>18</v>
      </c>
      <c r="H5" s="227" t="s">
        <v>19</v>
      </c>
      <c r="I5" s="227" t="s">
        <v>20</v>
      </c>
    </row>
    <row r="6" spans="1:9" ht="15.75" customHeight="1">
      <c r="A6" s="228" t="s">
        <v>21</v>
      </c>
      <c r="B6" s="228">
        <v>37</v>
      </c>
      <c r="C6" s="228">
        <v>4</v>
      </c>
      <c r="D6" s="228">
        <v>0</v>
      </c>
      <c r="E6" s="228">
        <v>0</v>
      </c>
      <c r="F6" s="228">
        <v>0</v>
      </c>
      <c r="G6" s="228">
        <v>0</v>
      </c>
      <c r="H6" s="228">
        <v>11</v>
      </c>
      <c r="I6" s="228">
        <v>52</v>
      </c>
    </row>
    <row r="7" spans="1:9" ht="16.5" customHeight="1">
      <c r="A7" s="228" t="s">
        <v>22</v>
      </c>
      <c r="B7" s="228">
        <v>27</v>
      </c>
      <c r="C7" s="228">
        <v>4</v>
      </c>
      <c r="D7" s="228">
        <v>4</v>
      </c>
      <c r="E7" s="228">
        <v>6</v>
      </c>
      <c r="F7" s="228">
        <v>0</v>
      </c>
      <c r="G7" s="228">
        <v>0</v>
      </c>
      <c r="H7" s="228">
        <v>11</v>
      </c>
      <c r="I7" s="228">
        <v>52</v>
      </c>
    </row>
    <row r="8" spans="1:9" ht="19.5" customHeight="1">
      <c r="A8" s="228" t="s">
        <v>23</v>
      </c>
      <c r="B8" s="228">
        <v>28</v>
      </c>
      <c r="C8" s="228">
        <v>6</v>
      </c>
      <c r="D8" s="228">
        <v>0</v>
      </c>
      <c r="E8" s="228">
        <v>8</v>
      </c>
      <c r="F8" s="228">
        <v>0</v>
      </c>
      <c r="G8" s="228">
        <v>0</v>
      </c>
      <c r="H8" s="228">
        <v>10</v>
      </c>
      <c r="I8" s="228">
        <v>52</v>
      </c>
    </row>
    <row r="9" spans="1:9" ht="19.5" customHeight="1">
      <c r="A9" s="228" t="s">
        <v>24</v>
      </c>
      <c r="B9" s="228">
        <v>19</v>
      </c>
      <c r="C9" s="228">
        <v>5</v>
      </c>
      <c r="D9" s="228">
        <v>0</v>
      </c>
      <c r="E9" s="228">
        <v>7</v>
      </c>
      <c r="F9" s="228">
        <v>6</v>
      </c>
      <c r="G9" s="228">
        <v>4</v>
      </c>
      <c r="H9" s="228">
        <v>2</v>
      </c>
      <c r="I9" s="228">
        <v>43</v>
      </c>
    </row>
    <row r="10" spans="1:9" ht="19.5" customHeight="1">
      <c r="A10" s="229" t="s">
        <v>25</v>
      </c>
      <c r="B10" s="229">
        <f>B6+B7+B8+B9</f>
        <v>111</v>
      </c>
      <c r="C10" s="229">
        <v>19</v>
      </c>
      <c r="D10" s="229">
        <f>D6+D7+D8+D9</f>
        <v>4</v>
      </c>
      <c r="E10" s="229">
        <v>21</v>
      </c>
      <c r="F10" s="230">
        <f>SUM(F6:F9)</f>
        <v>6</v>
      </c>
      <c r="G10" s="230">
        <f>SUM(G6:G9)</f>
        <v>4</v>
      </c>
      <c r="H10" s="230">
        <f>SUM(H6:H9)</f>
        <v>34</v>
      </c>
      <c r="I10" s="230">
        <v>199</v>
      </c>
    </row>
    <row r="11" spans="1:9" ht="15.75">
      <c r="A11" s="228"/>
      <c r="B11" s="228"/>
      <c r="C11" s="228"/>
      <c r="D11" s="228"/>
      <c r="E11" s="228"/>
      <c r="F11" s="228"/>
      <c r="G11" s="228"/>
      <c r="H11" s="228"/>
      <c r="I11" s="228"/>
    </row>
    <row r="12" spans="1:9" ht="15.75">
      <c r="A12" s="228"/>
      <c r="B12" s="231"/>
      <c r="C12" s="231"/>
      <c r="D12" s="228"/>
      <c r="E12" s="228"/>
      <c r="F12" s="228"/>
      <c r="G12" s="228"/>
      <c r="H12" s="228"/>
      <c r="I12" s="228"/>
    </row>
  </sheetData>
  <sheetProtection selectLockedCells="1" selectUnlockedCells="1"/>
  <mergeCells count="3">
    <mergeCell ref="A1:H1"/>
    <mergeCell ref="E3:H3"/>
    <mergeCell ref="E4:H4"/>
  </mergeCells>
  <printOptions/>
  <pageMargins left="0.3937007874015748" right="0.3937007874015748" top="0.7874015748031497" bottom="0.7874015748031497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57"/>
  <sheetViews>
    <sheetView tabSelected="1" zoomScale="104" zoomScaleNormal="104" zoomScaleSheetLayoutView="110" zoomScalePageLayoutView="0" workbookViewId="0" topLeftCell="A10">
      <selection activeCell="S3" sqref="S3"/>
    </sheetView>
  </sheetViews>
  <sheetFormatPr defaultColWidth="9.00390625" defaultRowHeight="12.75"/>
  <cols>
    <col min="1" max="1" width="10.57421875" style="0" customWidth="1"/>
    <col min="2" max="2" width="36.00390625" style="0" customWidth="1"/>
    <col min="3" max="3" width="6.00390625" style="0" customWidth="1"/>
    <col min="4" max="4" width="9.421875" style="0" customWidth="1"/>
    <col min="5" max="5" width="6.57421875" style="0" customWidth="1"/>
    <col min="6" max="6" width="5.8515625" style="0" customWidth="1"/>
    <col min="7" max="7" width="5.57421875" style="0" customWidth="1"/>
    <col min="8" max="8" width="5.7109375" style="0" customWidth="1"/>
    <col min="9" max="9" width="5.28125" style="0" customWidth="1"/>
    <col min="10" max="10" width="5.8515625" style="4" customWidth="1"/>
    <col min="11" max="11" width="6.00390625" style="4" customWidth="1"/>
    <col min="12" max="12" width="6.57421875" style="0" customWidth="1"/>
    <col min="13" max="13" width="7.28125" style="0" customWidth="1"/>
    <col min="14" max="15" width="6.57421875" style="0" customWidth="1"/>
    <col min="16" max="16" width="5.7109375" style="0" customWidth="1"/>
    <col min="17" max="17" width="5.140625" style="0" customWidth="1"/>
    <col min="18" max="18" width="6.8515625" style="0" customWidth="1"/>
  </cols>
  <sheetData>
    <row r="1" spans="1:19" ht="21.75" customHeight="1" thickBot="1">
      <c r="A1" s="362" t="s">
        <v>279</v>
      </c>
      <c r="B1" s="362"/>
      <c r="C1" s="362"/>
      <c r="D1" s="362"/>
      <c r="E1" s="362"/>
      <c r="F1" s="362"/>
      <c r="G1" s="362"/>
      <c r="H1" s="362"/>
      <c r="I1" s="362"/>
      <c r="J1" s="362"/>
      <c r="K1" s="362"/>
      <c r="L1" s="362"/>
      <c r="M1" s="362"/>
      <c r="N1" s="362"/>
      <c r="O1" s="362"/>
      <c r="P1" s="362"/>
      <c r="Q1" s="362"/>
      <c r="R1" s="5"/>
      <c r="S1" s="6"/>
    </row>
    <row r="2" spans="1:19" ht="27.75" customHeight="1" thickBot="1">
      <c r="A2" s="363" t="s">
        <v>26</v>
      </c>
      <c r="B2" s="364" t="s">
        <v>27</v>
      </c>
      <c r="C2" s="359" t="s">
        <v>223</v>
      </c>
      <c r="D2" s="365" t="s">
        <v>28</v>
      </c>
      <c r="E2" s="366" t="s">
        <v>29</v>
      </c>
      <c r="F2" s="366"/>
      <c r="G2" s="366"/>
      <c r="H2" s="366"/>
      <c r="I2" s="366"/>
      <c r="J2" s="366" t="s">
        <v>30</v>
      </c>
      <c r="K2" s="366"/>
      <c r="L2" s="366"/>
      <c r="M2" s="366"/>
      <c r="N2" s="366"/>
      <c r="O2" s="366"/>
      <c r="P2" s="366"/>
      <c r="Q2" s="366"/>
      <c r="R2" s="5"/>
      <c r="S2" s="6"/>
    </row>
    <row r="3" spans="1:19" ht="24" customHeight="1" thickBot="1">
      <c r="A3" s="363"/>
      <c r="B3" s="364"/>
      <c r="C3" s="360"/>
      <c r="D3" s="365"/>
      <c r="E3" s="355" t="s">
        <v>31</v>
      </c>
      <c r="F3" s="356" t="s">
        <v>32</v>
      </c>
      <c r="G3" s="350" t="s">
        <v>33</v>
      </c>
      <c r="H3" s="350"/>
      <c r="I3" s="350"/>
      <c r="J3" s="357" t="s">
        <v>34</v>
      </c>
      <c r="K3" s="357"/>
      <c r="L3" s="357" t="s">
        <v>35</v>
      </c>
      <c r="M3" s="357"/>
      <c r="N3" s="357" t="s">
        <v>36</v>
      </c>
      <c r="O3" s="357"/>
      <c r="P3" s="357" t="s">
        <v>37</v>
      </c>
      <c r="Q3" s="357"/>
      <c r="R3" s="5"/>
      <c r="S3" s="6"/>
    </row>
    <row r="4" spans="1:19" ht="14.25" customHeight="1" thickBot="1">
      <c r="A4" s="363"/>
      <c r="B4" s="364"/>
      <c r="C4" s="360"/>
      <c r="D4" s="365"/>
      <c r="E4" s="355"/>
      <c r="F4" s="356"/>
      <c r="G4" s="349" t="s">
        <v>38</v>
      </c>
      <c r="H4" s="350" t="s">
        <v>39</v>
      </c>
      <c r="I4" s="350"/>
      <c r="J4" s="7" t="s">
        <v>40</v>
      </c>
      <c r="K4" s="8" t="s">
        <v>41</v>
      </c>
      <c r="L4" s="7" t="s">
        <v>42</v>
      </c>
      <c r="M4" s="9" t="s">
        <v>43</v>
      </c>
      <c r="N4" s="10" t="s">
        <v>44</v>
      </c>
      <c r="O4" s="8" t="s">
        <v>45</v>
      </c>
      <c r="P4" s="7" t="s">
        <v>46</v>
      </c>
      <c r="Q4" s="9" t="s">
        <v>47</v>
      </c>
      <c r="R4" s="5"/>
      <c r="S4" s="6"/>
    </row>
    <row r="5" spans="1:19" ht="51" customHeight="1" thickBot="1">
      <c r="A5" s="363"/>
      <c r="B5" s="364"/>
      <c r="C5" s="361"/>
      <c r="D5" s="365"/>
      <c r="E5" s="355"/>
      <c r="F5" s="356"/>
      <c r="G5" s="349"/>
      <c r="H5" s="232" t="s">
        <v>48</v>
      </c>
      <c r="I5" s="233" t="s">
        <v>49</v>
      </c>
      <c r="J5" s="11"/>
      <c r="K5" s="12"/>
      <c r="L5" s="13"/>
      <c r="M5" s="14"/>
      <c r="N5" s="11"/>
      <c r="O5" s="15"/>
      <c r="P5" s="16"/>
      <c r="Q5" s="17"/>
      <c r="R5" s="18">
        <f>SUM(J5:Q5)</f>
        <v>0</v>
      </c>
      <c r="S5" s="6"/>
    </row>
    <row r="6" spans="1:19" ht="27.75" customHeight="1" thickBot="1">
      <c r="A6" s="27" t="s">
        <v>55</v>
      </c>
      <c r="B6" s="28" t="s">
        <v>56</v>
      </c>
      <c r="C6" s="28"/>
      <c r="D6" s="273" t="s">
        <v>234</v>
      </c>
      <c r="E6" s="29">
        <f aca="true" t="shared" si="0" ref="E6:Q6">E7+E8+E9+E10</f>
        <v>648</v>
      </c>
      <c r="F6" s="29">
        <f t="shared" si="0"/>
        <v>586</v>
      </c>
      <c r="G6" s="29">
        <f t="shared" si="0"/>
        <v>62</v>
      </c>
      <c r="H6" s="30">
        <f t="shared" si="0"/>
        <v>38</v>
      </c>
      <c r="I6" s="31">
        <f t="shared" si="0"/>
        <v>0</v>
      </c>
      <c r="J6" s="32">
        <f t="shared" si="0"/>
        <v>14</v>
      </c>
      <c r="K6" s="33">
        <f t="shared" si="0"/>
        <v>12</v>
      </c>
      <c r="L6" s="32">
        <f t="shared" si="0"/>
        <v>4</v>
      </c>
      <c r="M6" s="33">
        <f t="shared" si="0"/>
        <v>4</v>
      </c>
      <c r="N6" s="32">
        <f t="shared" si="0"/>
        <v>4</v>
      </c>
      <c r="O6" s="33">
        <f t="shared" si="0"/>
        <v>4</v>
      </c>
      <c r="P6" s="32">
        <f t="shared" si="0"/>
        <v>2</v>
      </c>
      <c r="Q6" s="33">
        <f t="shared" si="0"/>
        <v>18</v>
      </c>
      <c r="R6" s="34"/>
      <c r="S6" s="6"/>
    </row>
    <row r="7" spans="1:19" ht="15" customHeight="1">
      <c r="A7" s="19" t="s">
        <v>57</v>
      </c>
      <c r="B7" s="24" t="s">
        <v>58</v>
      </c>
      <c r="C7" s="260">
        <v>8</v>
      </c>
      <c r="D7" s="35" t="s">
        <v>225</v>
      </c>
      <c r="E7" s="36">
        <f>SUM(F7:G7)</f>
        <v>58</v>
      </c>
      <c r="F7" s="36">
        <v>48</v>
      </c>
      <c r="G7" s="37">
        <v>10</v>
      </c>
      <c r="H7" s="38">
        <v>0</v>
      </c>
      <c r="I7" s="39"/>
      <c r="J7" s="40"/>
      <c r="K7" s="41"/>
      <c r="L7" s="42"/>
      <c r="M7" s="43"/>
      <c r="N7" s="44"/>
      <c r="O7" s="45"/>
      <c r="P7" s="42"/>
      <c r="Q7" s="45">
        <v>10</v>
      </c>
      <c r="R7" s="46"/>
      <c r="S7" s="6"/>
    </row>
    <row r="8" spans="1:19" ht="15.75" customHeight="1">
      <c r="A8" s="25" t="s">
        <v>59</v>
      </c>
      <c r="B8" s="47" t="s">
        <v>51</v>
      </c>
      <c r="C8" s="261">
        <v>2</v>
      </c>
      <c r="D8" s="48" t="s">
        <v>226</v>
      </c>
      <c r="E8" s="49">
        <v>58</v>
      </c>
      <c r="F8" s="49">
        <v>48</v>
      </c>
      <c r="G8" s="50">
        <v>10</v>
      </c>
      <c r="H8" s="51">
        <v>0</v>
      </c>
      <c r="I8" s="52"/>
      <c r="J8" s="53">
        <v>6</v>
      </c>
      <c r="K8" s="54">
        <v>4</v>
      </c>
      <c r="L8" s="55"/>
      <c r="M8" s="56"/>
      <c r="N8" s="57"/>
      <c r="O8" s="58"/>
      <c r="P8" s="55"/>
      <c r="Q8" s="58"/>
      <c r="R8" s="59"/>
      <c r="S8" s="6"/>
    </row>
    <row r="9" spans="1:19" ht="30" customHeight="1">
      <c r="A9" s="25" t="s">
        <v>60</v>
      </c>
      <c r="B9" s="26" t="s">
        <v>50</v>
      </c>
      <c r="C9" s="262" t="s">
        <v>224</v>
      </c>
      <c r="D9" s="60" t="s">
        <v>225</v>
      </c>
      <c r="E9" s="49">
        <f>SUM(F9:G9)</f>
        <v>196</v>
      </c>
      <c r="F9" s="49">
        <v>162</v>
      </c>
      <c r="G9" s="50">
        <v>34</v>
      </c>
      <c r="H9" s="51">
        <v>32</v>
      </c>
      <c r="I9" s="52"/>
      <c r="J9" s="53">
        <v>4</v>
      </c>
      <c r="K9" s="54">
        <v>4</v>
      </c>
      <c r="L9" s="55">
        <v>4</v>
      </c>
      <c r="M9" s="56">
        <v>4</v>
      </c>
      <c r="N9" s="57">
        <v>4</v>
      </c>
      <c r="O9" s="58">
        <v>4</v>
      </c>
      <c r="P9" s="55">
        <v>2</v>
      </c>
      <c r="Q9" s="58">
        <v>8</v>
      </c>
      <c r="R9" s="59"/>
      <c r="S9" s="6"/>
    </row>
    <row r="10" spans="1:19" ht="17.25" customHeight="1" thickBot="1">
      <c r="A10" s="23" t="s">
        <v>61</v>
      </c>
      <c r="B10" s="21" t="s">
        <v>52</v>
      </c>
      <c r="C10" s="263"/>
      <c r="D10" s="60" t="s">
        <v>227</v>
      </c>
      <c r="E10" s="61">
        <v>336</v>
      </c>
      <c r="F10" s="61">
        <v>328</v>
      </c>
      <c r="G10" s="62">
        <v>8</v>
      </c>
      <c r="H10" s="63">
        <v>6</v>
      </c>
      <c r="I10" s="64"/>
      <c r="J10" s="65">
        <v>4</v>
      </c>
      <c r="K10" s="66">
        <v>4</v>
      </c>
      <c r="L10" s="67"/>
      <c r="M10" s="68"/>
      <c r="N10" s="69"/>
      <c r="O10" s="70"/>
      <c r="P10" s="67"/>
      <c r="Q10" s="70"/>
      <c r="R10" s="46"/>
      <c r="S10" s="6"/>
    </row>
    <row r="11" spans="1:19" ht="26.25" customHeight="1" thickBot="1">
      <c r="A11" s="71" t="s">
        <v>62</v>
      </c>
      <c r="B11" s="72" t="s">
        <v>63</v>
      </c>
      <c r="C11" s="72"/>
      <c r="D11" s="274" t="s">
        <v>64</v>
      </c>
      <c r="E11" s="73">
        <f aca="true" t="shared" si="1" ref="E11:Q11">E12+E13</f>
        <v>216</v>
      </c>
      <c r="F11" s="73">
        <f t="shared" si="1"/>
        <v>192</v>
      </c>
      <c r="G11" s="73">
        <f t="shared" si="1"/>
        <v>24</v>
      </c>
      <c r="H11" s="74">
        <f t="shared" si="1"/>
        <v>16</v>
      </c>
      <c r="I11" s="75">
        <f t="shared" si="1"/>
        <v>0</v>
      </c>
      <c r="J11" s="74">
        <f t="shared" si="1"/>
        <v>12</v>
      </c>
      <c r="K11" s="75">
        <f t="shared" si="1"/>
        <v>12</v>
      </c>
      <c r="L11" s="74">
        <f t="shared" si="1"/>
        <v>0</v>
      </c>
      <c r="M11" s="75">
        <f t="shared" si="1"/>
        <v>0</v>
      </c>
      <c r="N11" s="74">
        <f t="shared" si="1"/>
        <v>0</v>
      </c>
      <c r="O11" s="75">
        <f t="shared" si="1"/>
        <v>0</v>
      </c>
      <c r="P11" s="74">
        <f t="shared" si="1"/>
        <v>0</v>
      </c>
      <c r="Q11" s="75">
        <f t="shared" si="1"/>
        <v>0</v>
      </c>
      <c r="R11" s="34"/>
      <c r="S11" s="6"/>
    </row>
    <row r="12" spans="1:19" ht="18.75" customHeight="1">
      <c r="A12" s="19" t="s">
        <v>65</v>
      </c>
      <c r="B12" s="24" t="s">
        <v>53</v>
      </c>
      <c r="C12" s="260">
        <v>2</v>
      </c>
      <c r="D12" s="76" t="s">
        <v>228</v>
      </c>
      <c r="E12" s="36">
        <f>SUM(F12:G12)</f>
        <v>105</v>
      </c>
      <c r="F12" s="36">
        <v>93</v>
      </c>
      <c r="G12" s="37">
        <v>12</v>
      </c>
      <c r="H12" s="38">
        <v>8</v>
      </c>
      <c r="I12" s="39">
        <v>0</v>
      </c>
      <c r="J12" s="40">
        <v>6</v>
      </c>
      <c r="K12" s="45">
        <v>6</v>
      </c>
      <c r="L12" s="42"/>
      <c r="M12" s="43"/>
      <c r="N12" s="44"/>
      <c r="O12" s="45"/>
      <c r="P12" s="42"/>
      <c r="Q12" s="45"/>
      <c r="R12" s="46"/>
      <c r="S12" s="6"/>
    </row>
    <row r="13" spans="1:19" ht="15" customHeight="1" thickBot="1">
      <c r="A13" s="23" t="s">
        <v>66</v>
      </c>
      <c r="B13" s="21" t="s">
        <v>54</v>
      </c>
      <c r="C13" s="263">
        <v>2</v>
      </c>
      <c r="D13" s="77" t="s">
        <v>225</v>
      </c>
      <c r="E13" s="78">
        <f>SUM(F13:G13)</f>
        <v>111</v>
      </c>
      <c r="F13" s="78">
        <v>99</v>
      </c>
      <c r="G13" s="79">
        <v>12</v>
      </c>
      <c r="H13" s="63">
        <v>8</v>
      </c>
      <c r="I13" s="64">
        <v>0</v>
      </c>
      <c r="J13" s="65">
        <v>6</v>
      </c>
      <c r="K13" s="70">
        <v>6</v>
      </c>
      <c r="L13" s="67"/>
      <c r="M13" s="68"/>
      <c r="N13" s="69"/>
      <c r="O13" s="70"/>
      <c r="P13" s="67"/>
      <c r="Q13" s="70"/>
      <c r="R13" s="46"/>
      <c r="S13" s="6"/>
    </row>
    <row r="14" spans="1:19" ht="18" customHeight="1" thickBot="1">
      <c r="A14" s="80" t="s">
        <v>67</v>
      </c>
      <c r="B14" s="81" t="s">
        <v>68</v>
      </c>
      <c r="C14" s="259"/>
      <c r="D14" s="275" t="s">
        <v>270</v>
      </c>
      <c r="E14" s="82">
        <f aca="true" t="shared" si="2" ref="E14:Q14">E15+E28</f>
        <v>4572</v>
      </c>
      <c r="F14" s="82">
        <f t="shared" si="2"/>
        <v>3118</v>
      </c>
      <c r="G14" s="82">
        <f t="shared" si="2"/>
        <v>1454</v>
      </c>
      <c r="H14" s="83">
        <f t="shared" si="2"/>
        <v>158</v>
      </c>
      <c r="I14" s="82">
        <f t="shared" si="2"/>
        <v>20</v>
      </c>
      <c r="J14" s="83">
        <f t="shared" si="2"/>
        <v>54</v>
      </c>
      <c r="K14" s="82">
        <f t="shared" si="2"/>
        <v>56</v>
      </c>
      <c r="L14" s="83">
        <f t="shared" si="2"/>
        <v>76</v>
      </c>
      <c r="M14" s="82">
        <f t="shared" si="2"/>
        <v>436</v>
      </c>
      <c r="N14" s="83">
        <f t="shared" si="2"/>
        <v>328</v>
      </c>
      <c r="O14" s="82">
        <f t="shared" si="2"/>
        <v>112</v>
      </c>
      <c r="P14" s="83">
        <f t="shared" si="2"/>
        <v>368</v>
      </c>
      <c r="Q14" s="82">
        <f t="shared" si="2"/>
        <v>24</v>
      </c>
      <c r="R14" s="5"/>
      <c r="S14" s="6"/>
    </row>
    <row r="15" spans="1:19" ht="18.75" customHeight="1">
      <c r="A15" s="84" t="s">
        <v>67</v>
      </c>
      <c r="B15" s="85" t="s">
        <v>69</v>
      </c>
      <c r="C15" s="85"/>
      <c r="D15" s="272" t="s">
        <v>235</v>
      </c>
      <c r="E15" s="86">
        <f>E16+E17+E18+E19+E20+E21+E22+E23+E24+E25+E26+E27</f>
        <v>1026</v>
      </c>
      <c r="F15" s="86">
        <f aca="true" t="shared" si="3" ref="F15:Q15">F16+F17+F18+F19+F20+F21+F22+F23+F24+F25+F26+F27</f>
        <v>844</v>
      </c>
      <c r="G15" s="86">
        <f t="shared" si="3"/>
        <v>182</v>
      </c>
      <c r="H15" s="86">
        <f t="shared" si="3"/>
        <v>52</v>
      </c>
      <c r="I15" s="86">
        <f t="shared" si="3"/>
        <v>0</v>
      </c>
      <c r="J15" s="86">
        <f t="shared" si="3"/>
        <v>46</v>
      </c>
      <c r="K15" s="86">
        <f t="shared" si="3"/>
        <v>32</v>
      </c>
      <c r="L15" s="86">
        <f t="shared" si="3"/>
        <v>18</v>
      </c>
      <c r="M15" s="86">
        <f t="shared" si="3"/>
        <v>28</v>
      </c>
      <c r="N15" s="86">
        <f t="shared" si="3"/>
        <v>12</v>
      </c>
      <c r="O15" s="86">
        <f t="shared" si="3"/>
        <v>22</v>
      </c>
      <c r="P15" s="86">
        <f t="shared" si="3"/>
        <v>0</v>
      </c>
      <c r="Q15" s="86">
        <f t="shared" si="3"/>
        <v>24</v>
      </c>
      <c r="R15" s="87"/>
      <c r="S15" s="6"/>
    </row>
    <row r="16" spans="1:19" ht="15" customHeight="1">
      <c r="A16" s="19" t="s">
        <v>70</v>
      </c>
      <c r="B16" s="24" t="s">
        <v>71</v>
      </c>
      <c r="C16" s="260">
        <v>2</v>
      </c>
      <c r="D16" s="76" t="s">
        <v>225</v>
      </c>
      <c r="E16" s="88">
        <f aca="true" t="shared" si="4" ref="E16:E25">SUM(F16,G16)</f>
        <v>120</v>
      </c>
      <c r="F16" s="89">
        <v>104</v>
      </c>
      <c r="G16" s="50">
        <v>16</v>
      </c>
      <c r="H16" s="90">
        <v>10</v>
      </c>
      <c r="I16" s="39"/>
      <c r="J16" s="40">
        <v>8</v>
      </c>
      <c r="K16" s="41">
        <v>8</v>
      </c>
      <c r="L16" s="42"/>
      <c r="M16" s="43"/>
      <c r="N16" s="44"/>
      <c r="O16" s="45"/>
      <c r="P16" s="42"/>
      <c r="Q16" s="45"/>
      <c r="R16" s="91"/>
      <c r="S16" s="6"/>
    </row>
    <row r="17" spans="1:19" ht="15.75" customHeight="1">
      <c r="A17" s="25" t="s">
        <v>72</v>
      </c>
      <c r="B17" s="26" t="s">
        <v>73</v>
      </c>
      <c r="C17" s="262">
        <v>2.4</v>
      </c>
      <c r="D17" s="92" t="s">
        <v>229</v>
      </c>
      <c r="E17" s="89">
        <f t="shared" si="4"/>
        <v>96</v>
      </c>
      <c r="F17" s="89">
        <v>76</v>
      </c>
      <c r="G17" s="93">
        <v>20</v>
      </c>
      <c r="H17" s="94">
        <v>6</v>
      </c>
      <c r="I17" s="52"/>
      <c r="J17" s="53">
        <v>4</v>
      </c>
      <c r="K17" s="54">
        <v>4</v>
      </c>
      <c r="L17" s="55">
        <v>4</v>
      </c>
      <c r="M17" s="56">
        <v>8</v>
      </c>
      <c r="N17" s="57"/>
      <c r="O17" s="58"/>
      <c r="P17" s="55"/>
      <c r="Q17" s="58"/>
      <c r="R17" s="91"/>
      <c r="S17" s="6"/>
    </row>
    <row r="18" spans="1:19" ht="15" customHeight="1">
      <c r="A18" s="25" t="s">
        <v>74</v>
      </c>
      <c r="B18" s="26" t="s">
        <v>75</v>
      </c>
      <c r="C18" s="262">
        <v>2.4</v>
      </c>
      <c r="D18" s="92" t="s">
        <v>229</v>
      </c>
      <c r="E18" s="89">
        <f t="shared" si="4"/>
        <v>120</v>
      </c>
      <c r="F18" s="89">
        <v>94</v>
      </c>
      <c r="G18" s="93">
        <v>26</v>
      </c>
      <c r="H18" s="94">
        <v>6</v>
      </c>
      <c r="I18" s="52"/>
      <c r="J18" s="53">
        <v>10</v>
      </c>
      <c r="K18" s="54">
        <v>8</v>
      </c>
      <c r="L18" s="55">
        <v>4</v>
      </c>
      <c r="M18" s="56">
        <v>4</v>
      </c>
      <c r="N18" s="57"/>
      <c r="O18" s="58"/>
      <c r="P18" s="55"/>
      <c r="Q18" s="58"/>
      <c r="R18" s="91"/>
      <c r="S18" s="6"/>
    </row>
    <row r="19" spans="1:19" ht="25.5">
      <c r="A19" s="25" t="s">
        <v>76</v>
      </c>
      <c r="B19" s="26" t="s">
        <v>77</v>
      </c>
      <c r="C19" s="262">
        <v>4</v>
      </c>
      <c r="D19" s="92" t="s">
        <v>229</v>
      </c>
      <c r="E19" s="89">
        <f t="shared" si="4"/>
        <v>102</v>
      </c>
      <c r="F19" s="89">
        <v>74</v>
      </c>
      <c r="G19" s="93">
        <v>28</v>
      </c>
      <c r="H19" s="94">
        <v>8</v>
      </c>
      <c r="I19" s="52"/>
      <c r="J19" s="53"/>
      <c r="K19" s="54"/>
      <c r="L19" s="55">
        <v>4</v>
      </c>
      <c r="M19" s="56">
        <v>10</v>
      </c>
      <c r="N19" s="57">
        <v>4</v>
      </c>
      <c r="O19" s="58">
        <v>10</v>
      </c>
      <c r="P19" s="55"/>
      <c r="Q19" s="58"/>
      <c r="R19" s="95"/>
      <c r="S19" s="6"/>
    </row>
    <row r="20" spans="1:19" ht="12.75">
      <c r="A20" s="25" t="s">
        <v>78</v>
      </c>
      <c r="B20" s="26" t="s">
        <v>79</v>
      </c>
      <c r="C20" s="262">
        <v>6</v>
      </c>
      <c r="D20" s="92" t="s">
        <v>229</v>
      </c>
      <c r="E20" s="89">
        <f t="shared" si="4"/>
        <v>72</v>
      </c>
      <c r="F20" s="89">
        <v>62</v>
      </c>
      <c r="G20" s="93">
        <v>10</v>
      </c>
      <c r="H20" s="94">
        <v>2</v>
      </c>
      <c r="I20" s="52"/>
      <c r="J20" s="53"/>
      <c r="K20" s="54"/>
      <c r="L20" s="55"/>
      <c r="M20" s="56"/>
      <c r="N20" s="57">
        <v>4</v>
      </c>
      <c r="O20" s="58">
        <v>6</v>
      </c>
      <c r="P20" s="55"/>
      <c r="Q20" s="58"/>
      <c r="R20" s="91"/>
      <c r="S20" s="6"/>
    </row>
    <row r="21" spans="1:19" ht="25.5">
      <c r="A21" s="25" t="s">
        <v>80</v>
      </c>
      <c r="B21" s="26" t="s">
        <v>81</v>
      </c>
      <c r="C21" s="262">
        <v>4</v>
      </c>
      <c r="D21" s="92" t="s">
        <v>211</v>
      </c>
      <c r="E21" s="89">
        <f t="shared" si="4"/>
        <v>48</v>
      </c>
      <c r="F21" s="89">
        <v>36</v>
      </c>
      <c r="G21" s="93">
        <v>12</v>
      </c>
      <c r="H21" s="94">
        <v>6</v>
      </c>
      <c r="I21" s="52"/>
      <c r="J21" s="53"/>
      <c r="K21" s="54"/>
      <c r="L21" s="55">
        <v>6</v>
      </c>
      <c r="M21" s="56">
        <v>6</v>
      </c>
      <c r="N21" s="57"/>
      <c r="O21" s="58"/>
      <c r="P21" s="55"/>
      <c r="Q21" s="58"/>
      <c r="R21" s="91"/>
      <c r="S21" s="6"/>
    </row>
    <row r="22" spans="1:19" ht="12.75">
      <c r="A22" s="25" t="s">
        <v>82</v>
      </c>
      <c r="B22" s="26" t="s">
        <v>83</v>
      </c>
      <c r="C22" s="262">
        <v>2</v>
      </c>
      <c r="D22" s="92" t="s">
        <v>229</v>
      </c>
      <c r="E22" s="89">
        <f t="shared" si="4"/>
        <v>48</v>
      </c>
      <c r="F22" s="89">
        <v>32</v>
      </c>
      <c r="G22" s="93">
        <v>16</v>
      </c>
      <c r="H22" s="94">
        <v>2</v>
      </c>
      <c r="I22" s="52"/>
      <c r="J22" s="53">
        <v>8</v>
      </c>
      <c r="K22" s="54">
        <v>8</v>
      </c>
      <c r="L22" s="55"/>
      <c r="M22" s="56"/>
      <c r="N22" s="57"/>
      <c r="O22" s="58"/>
      <c r="P22" s="55"/>
      <c r="Q22" s="58"/>
      <c r="R22" s="91"/>
      <c r="S22" s="6"/>
    </row>
    <row r="23" spans="1:19" ht="12.75">
      <c r="A23" s="96" t="s">
        <v>84</v>
      </c>
      <c r="B23" s="97" t="s">
        <v>85</v>
      </c>
      <c r="C23" s="264">
        <v>6</v>
      </c>
      <c r="D23" s="98" t="s">
        <v>230</v>
      </c>
      <c r="E23" s="99">
        <f t="shared" si="4"/>
        <v>49</v>
      </c>
      <c r="F23" s="99">
        <v>39</v>
      </c>
      <c r="G23" s="100">
        <v>10</v>
      </c>
      <c r="H23" s="101">
        <v>2</v>
      </c>
      <c r="I23" s="102"/>
      <c r="J23" s="103"/>
      <c r="K23" s="104"/>
      <c r="L23" s="105"/>
      <c r="M23" s="102"/>
      <c r="N23" s="103">
        <v>4</v>
      </c>
      <c r="O23" s="104">
        <v>6</v>
      </c>
      <c r="P23" s="105"/>
      <c r="Q23" s="104"/>
      <c r="R23" s="91"/>
      <c r="S23" s="106"/>
    </row>
    <row r="24" spans="1:19" ht="12.75">
      <c r="A24" s="96" t="s">
        <v>86</v>
      </c>
      <c r="B24" s="97" t="s">
        <v>145</v>
      </c>
      <c r="C24" s="264">
        <v>8</v>
      </c>
      <c r="D24" s="107" t="s">
        <v>226</v>
      </c>
      <c r="E24" s="99">
        <f t="shared" si="4"/>
        <v>155</v>
      </c>
      <c r="F24" s="99">
        <v>145</v>
      </c>
      <c r="G24" s="100">
        <v>10</v>
      </c>
      <c r="H24" s="101">
        <v>2</v>
      </c>
      <c r="I24" s="102"/>
      <c r="J24" s="103"/>
      <c r="K24" s="104"/>
      <c r="L24" s="105"/>
      <c r="M24" s="102"/>
      <c r="N24" s="103"/>
      <c r="O24" s="104"/>
      <c r="P24" s="105"/>
      <c r="Q24" s="104">
        <v>10</v>
      </c>
      <c r="R24" s="108"/>
      <c r="S24" s="106">
        <v>36</v>
      </c>
    </row>
    <row r="25" spans="1:19" ht="12.75">
      <c r="A25" s="109" t="s">
        <v>87</v>
      </c>
      <c r="B25" s="97" t="s">
        <v>276</v>
      </c>
      <c r="C25" s="264">
        <v>2</v>
      </c>
      <c r="D25" s="107" t="s">
        <v>230</v>
      </c>
      <c r="E25" s="99">
        <f t="shared" si="4"/>
        <v>54</v>
      </c>
      <c r="F25" s="99">
        <v>44</v>
      </c>
      <c r="G25" s="110">
        <v>10</v>
      </c>
      <c r="H25" s="101">
        <v>2</v>
      </c>
      <c r="I25" s="102"/>
      <c r="J25" s="103">
        <v>6</v>
      </c>
      <c r="K25" s="104">
        <v>4</v>
      </c>
      <c r="L25" s="111"/>
      <c r="M25" s="112"/>
      <c r="N25" s="113"/>
      <c r="O25" s="114"/>
      <c r="P25" s="111"/>
      <c r="Q25" s="114"/>
      <c r="R25" s="108"/>
      <c r="S25" s="106">
        <v>36</v>
      </c>
    </row>
    <row r="26" spans="1:19" ht="12.75">
      <c r="A26" s="242" t="s">
        <v>219</v>
      </c>
      <c r="B26" s="243" t="s">
        <v>221</v>
      </c>
      <c r="C26" s="265">
        <v>1</v>
      </c>
      <c r="D26" s="244" t="s">
        <v>211</v>
      </c>
      <c r="E26" s="245">
        <f>F26+G26</f>
        <v>54</v>
      </c>
      <c r="F26" s="245">
        <v>44</v>
      </c>
      <c r="G26" s="246">
        <v>10</v>
      </c>
      <c r="H26" s="247">
        <v>2</v>
      </c>
      <c r="I26" s="248"/>
      <c r="J26" s="249">
        <v>10</v>
      </c>
      <c r="K26" s="250"/>
      <c r="L26" s="251"/>
      <c r="M26" s="252"/>
      <c r="N26" s="253"/>
      <c r="O26" s="254"/>
      <c r="P26" s="251"/>
      <c r="Q26" s="254"/>
      <c r="R26" s="115"/>
      <c r="S26" s="106">
        <v>36</v>
      </c>
    </row>
    <row r="27" spans="1:19" ht="13.5" thickBot="1">
      <c r="A27" s="234" t="s">
        <v>220</v>
      </c>
      <c r="B27" s="235" t="s">
        <v>144</v>
      </c>
      <c r="C27" s="266">
        <v>8</v>
      </c>
      <c r="D27" s="236" t="s">
        <v>229</v>
      </c>
      <c r="E27" s="245">
        <f>F27+G27</f>
        <v>108</v>
      </c>
      <c r="F27" s="237">
        <v>94</v>
      </c>
      <c r="G27" s="246">
        <v>14</v>
      </c>
      <c r="H27" s="256">
        <v>4</v>
      </c>
      <c r="I27" s="238"/>
      <c r="J27" s="255"/>
      <c r="K27" s="239"/>
      <c r="L27" s="257"/>
      <c r="M27" s="240"/>
      <c r="N27" s="257"/>
      <c r="O27" s="241"/>
      <c r="P27" s="257"/>
      <c r="Q27" s="241">
        <v>14</v>
      </c>
      <c r="R27" s="115"/>
      <c r="S27" s="106">
        <v>72</v>
      </c>
    </row>
    <row r="28" spans="1:19" ht="13.5" thickBot="1">
      <c r="A28" s="116" t="s">
        <v>88</v>
      </c>
      <c r="B28" s="117" t="s">
        <v>89</v>
      </c>
      <c r="C28" s="117"/>
      <c r="D28" s="118" t="s">
        <v>239</v>
      </c>
      <c r="E28" s="119">
        <f aca="true" t="shared" si="5" ref="E28:Q28">E29+E35+E40+E45+E50</f>
        <v>3546</v>
      </c>
      <c r="F28" s="119">
        <f t="shared" si="5"/>
        <v>2274</v>
      </c>
      <c r="G28" s="119">
        <f t="shared" si="5"/>
        <v>1272</v>
      </c>
      <c r="H28" s="119">
        <f t="shared" si="5"/>
        <v>106</v>
      </c>
      <c r="I28" s="119">
        <f t="shared" si="5"/>
        <v>20</v>
      </c>
      <c r="J28" s="119">
        <f t="shared" si="5"/>
        <v>8</v>
      </c>
      <c r="K28" s="119">
        <f t="shared" si="5"/>
        <v>24</v>
      </c>
      <c r="L28" s="119">
        <f t="shared" si="5"/>
        <v>58</v>
      </c>
      <c r="M28" s="119">
        <f t="shared" si="5"/>
        <v>408</v>
      </c>
      <c r="N28" s="119">
        <f t="shared" si="5"/>
        <v>316</v>
      </c>
      <c r="O28" s="119">
        <f t="shared" si="5"/>
        <v>90</v>
      </c>
      <c r="P28" s="119">
        <f t="shared" si="5"/>
        <v>368</v>
      </c>
      <c r="Q28" s="119">
        <f t="shared" si="5"/>
        <v>0</v>
      </c>
      <c r="R28" s="120"/>
      <c r="S28" s="121">
        <f>SUM(S23:S27)</f>
        <v>180</v>
      </c>
    </row>
    <row r="29" spans="1:19" ht="39" thickBot="1">
      <c r="A29" s="122" t="s">
        <v>90</v>
      </c>
      <c r="B29" s="81" t="s">
        <v>91</v>
      </c>
      <c r="C29" s="81"/>
      <c r="D29" s="271" t="s">
        <v>236</v>
      </c>
      <c r="E29" s="123">
        <f aca="true" t="shared" si="6" ref="E29:Q29">E30+E31+E32+E33</f>
        <v>1692</v>
      </c>
      <c r="F29" s="123">
        <f t="shared" si="6"/>
        <v>1164</v>
      </c>
      <c r="G29" s="123">
        <f t="shared" si="6"/>
        <v>528</v>
      </c>
      <c r="H29" s="123">
        <f t="shared" si="6"/>
        <v>30</v>
      </c>
      <c r="I29" s="123">
        <f t="shared" si="6"/>
        <v>0</v>
      </c>
      <c r="J29" s="123">
        <f t="shared" si="6"/>
        <v>8</v>
      </c>
      <c r="K29" s="123">
        <f t="shared" si="6"/>
        <v>24</v>
      </c>
      <c r="L29" s="123">
        <f t="shared" si="6"/>
        <v>30</v>
      </c>
      <c r="M29" s="123">
        <f t="shared" si="6"/>
        <v>170</v>
      </c>
      <c r="N29" s="123">
        <f t="shared" si="6"/>
        <v>296</v>
      </c>
      <c r="O29" s="123">
        <f t="shared" si="6"/>
        <v>0</v>
      </c>
      <c r="P29" s="123">
        <f t="shared" si="6"/>
        <v>0</v>
      </c>
      <c r="Q29" s="123">
        <f t="shared" si="6"/>
        <v>0</v>
      </c>
      <c r="R29" s="124"/>
      <c r="S29" s="6"/>
    </row>
    <row r="30" spans="1:19" ht="41.25" customHeight="1">
      <c r="A30" s="125" t="s">
        <v>92</v>
      </c>
      <c r="B30" s="126" t="s">
        <v>146</v>
      </c>
      <c r="C30" s="267">
        <v>3.6</v>
      </c>
      <c r="D30" s="127" t="s">
        <v>229</v>
      </c>
      <c r="E30" s="128">
        <f>SUM(F30,G30)</f>
        <v>738</v>
      </c>
      <c r="F30" s="128">
        <v>670</v>
      </c>
      <c r="G30" s="93">
        <v>68</v>
      </c>
      <c r="H30" s="90">
        <v>16</v>
      </c>
      <c r="I30" s="39"/>
      <c r="J30" s="40">
        <v>4</v>
      </c>
      <c r="K30" s="41">
        <v>10</v>
      </c>
      <c r="L30" s="42">
        <v>14</v>
      </c>
      <c r="M30" s="43">
        <v>14</v>
      </c>
      <c r="N30" s="44">
        <v>26</v>
      </c>
      <c r="O30" s="45"/>
      <c r="P30" s="42"/>
      <c r="Q30" s="45"/>
      <c r="R30" s="129">
        <v>400</v>
      </c>
      <c r="S30" s="106">
        <v>92</v>
      </c>
    </row>
    <row r="31" spans="1:19" ht="41.25" customHeight="1">
      <c r="A31" s="130" t="s">
        <v>93</v>
      </c>
      <c r="B31" s="47" t="s">
        <v>94</v>
      </c>
      <c r="C31" s="261">
        <v>3.6</v>
      </c>
      <c r="D31" s="131" t="s">
        <v>231</v>
      </c>
      <c r="E31" s="132">
        <f>SUM(F31,G31)</f>
        <v>558</v>
      </c>
      <c r="F31" s="132">
        <v>494</v>
      </c>
      <c r="G31" s="93">
        <v>64</v>
      </c>
      <c r="H31" s="94">
        <v>14</v>
      </c>
      <c r="I31" s="52"/>
      <c r="J31" s="53">
        <v>4</v>
      </c>
      <c r="K31" s="54">
        <v>14</v>
      </c>
      <c r="L31" s="55">
        <v>16</v>
      </c>
      <c r="M31" s="56">
        <v>12</v>
      </c>
      <c r="N31" s="57">
        <v>18</v>
      </c>
      <c r="O31" s="58"/>
      <c r="P31" s="55"/>
      <c r="Q31" s="58"/>
      <c r="R31" s="133">
        <v>280</v>
      </c>
      <c r="S31" s="106">
        <v>92</v>
      </c>
    </row>
    <row r="32" spans="1:19" ht="16.5" customHeight="1">
      <c r="A32" s="134" t="s">
        <v>95</v>
      </c>
      <c r="B32" s="135" t="s">
        <v>96</v>
      </c>
      <c r="C32" s="135"/>
      <c r="D32" s="136" t="s">
        <v>225</v>
      </c>
      <c r="E32" s="137">
        <f>SUM(J32:Q32)</f>
        <v>144</v>
      </c>
      <c r="F32" s="137">
        <v>0</v>
      </c>
      <c r="G32" s="138">
        <f>J32+K32+L32+M32+N32+O32+P32+Q32</f>
        <v>144</v>
      </c>
      <c r="H32" s="139"/>
      <c r="I32" s="140"/>
      <c r="J32" s="141"/>
      <c r="K32" s="142"/>
      <c r="L32" s="143"/>
      <c r="M32" s="140">
        <v>144</v>
      </c>
      <c r="N32" s="141"/>
      <c r="O32" s="142"/>
      <c r="P32" s="143"/>
      <c r="Q32" s="142"/>
      <c r="R32" s="144">
        <v>144</v>
      </c>
      <c r="S32" s="6"/>
    </row>
    <row r="33" spans="1:19" ht="15.75" customHeight="1">
      <c r="A33" s="96" t="s">
        <v>97</v>
      </c>
      <c r="B33" s="97" t="s">
        <v>98</v>
      </c>
      <c r="C33" s="97"/>
      <c r="D33" s="145" t="s">
        <v>232</v>
      </c>
      <c r="E33" s="110">
        <f>SUM(J33:Q33)</f>
        <v>252</v>
      </c>
      <c r="F33" s="110">
        <v>0</v>
      </c>
      <c r="G33" s="100">
        <f>J33+K33+L33+M33+N33+O33+P33+Q33</f>
        <v>252</v>
      </c>
      <c r="H33" s="101">
        <v>0</v>
      </c>
      <c r="I33" s="102">
        <v>0</v>
      </c>
      <c r="J33" s="103"/>
      <c r="K33" s="104"/>
      <c r="L33" s="105"/>
      <c r="M33" s="102"/>
      <c r="N33" s="103">
        <v>252</v>
      </c>
      <c r="O33" s="104"/>
      <c r="P33" s="105"/>
      <c r="Q33" s="104"/>
      <c r="R33" s="146">
        <v>684</v>
      </c>
      <c r="S33" s="6"/>
    </row>
    <row r="34" spans="1:19" ht="17.25" customHeight="1">
      <c r="A34" s="147"/>
      <c r="B34" s="148" t="s">
        <v>99</v>
      </c>
      <c r="C34" s="148"/>
      <c r="D34" s="149" t="s">
        <v>100</v>
      </c>
      <c r="E34" s="150"/>
      <c r="F34" s="150"/>
      <c r="G34" s="62"/>
      <c r="H34" s="22"/>
      <c r="I34" s="64"/>
      <c r="J34" s="151"/>
      <c r="K34" s="152"/>
      <c r="L34" s="67"/>
      <c r="M34" s="68"/>
      <c r="N34" s="69"/>
      <c r="O34" s="149" t="s">
        <v>100</v>
      </c>
      <c r="P34" s="149"/>
      <c r="Q34" s="153"/>
      <c r="R34" s="146"/>
      <c r="S34" s="6"/>
    </row>
    <row r="35" spans="1:19" ht="27.75" customHeight="1" thickBot="1">
      <c r="A35" s="122" t="s">
        <v>101</v>
      </c>
      <c r="B35" s="81" t="s">
        <v>102</v>
      </c>
      <c r="C35" s="81"/>
      <c r="D35" s="271" t="s">
        <v>237</v>
      </c>
      <c r="E35" s="123">
        <f aca="true" t="shared" si="7" ref="E35:Q35">E36+E37+E38</f>
        <v>411</v>
      </c>
      <c r="F35" s="123">
        <f t="shared" si="7"/>
        <v>315</v>
      </c>
      <c r="G35" s="123">
        <f t="shared" si="7"/>
        <v>96</v>
      </c>
      <c r="H35" s="154">
        <f t="shared" si="7"/>
        <v>20</v>
      </c>
      <c r="I35" s="155">
        <f t="shared" si="7"/>
        <v>10</v>
      </c>
      <c r="J35" s="154">
        <f t="shared" si="7"/>
        <v>0</v>
      </c>
      <c r="K35" s="155">
        <f t="shared" si="7"/>
        <v>0</v>
      </c>
      <c r="L35" s="154">
        <f t="shared" si="7"/>
        <v>0</v>
      </c>
      <c r="M35" s="155">
        <f t="shared" si="7"/>
        <v>0</v>
      </c>
      <c r="N35" s="156">
        <f t="shared" si="7"/>
        <v>20</v>
      </c>
      <c r="O35" s="157">
        <f t="shared" si="7"/>
        <v>76</v>
      </c>
      <c r="P35" s="156">
        <f t="shared" si="7"/>
        <v>0</v>
      </c>
      <c r="Q35" s="157">
        <f t="shared" si="7"/>
        <v>0</v>
      </c>
      <c r="R35" s="158"/>
      <c r="S35" s="6"/>
    </row>
    <row r="36" spans="1:19" ht="24.75" customHeight="1">
      <c r="A36" s="125" t="s">
        <v>103</v>
      </c>
      <c r="B36" s="126" t="s">
        <v>104</v>
      </c>
      <c r="C36" s="267">
        <v>6</v>
      </c>
      <c r="D36" s="159" t="s">
        <v>233</v>
      </c>
      <c r="E36" s="160">
        <f>F36+G36</f>
        <v>375</v>
      </c>
      <c r="F36" s="160">
        <v>315</v>
      </c>
      <c r="G36" s="37">
        <v>60</v>
      </c>
      <c r="H36" s="90">
        <v>20</v>
      </c>
      <c r="I36" s="39">
        <v>10</v>
      </c>
      <c r="J36" s="40"/>
      <c r="K36" s="45"/>
      <c r="L36" s="42"/>
      <c r="M36" s="43"/>
      <c r="N36" s="44">
        <v>20</v>
      </c>
      <c r="O36" s="45">
        <v>40</v>
      </c>
      <c r="P36" s="42"/>
      <c r="Q36" s="45"/>
      <c r="R36" s="161">
        <v>264</v>
      </c>
      <c r="S36" s="106"/>
    </row>
    <row r="37" spans="1:19" ht="15.75" customHeight="1">
      <c r="A37" s="134" t="s">
        <v>105</v>
      </c>
      <c r="B37" s="135" t="s">
        <v>96</v>
      </c>
      <c r="C37" s="268"/>
      <c r="D37" s="136"/>
      <c r="E37" s="137">
        <f>SUM(J37:Q37)</f>
        <v>0</v>
      </c>
      <c r="F37" s="137">
        <v>0</v>
      </c>
      <c r="G37" s="138">
        <f>J37+K37+L37+M37+N37+O37+P37+Q37</f>
        <v>0</v>
      </c>
      <c r="H37" s="139">
        <v>0</v>
      </c>
      <c r="I37" s="140">
        <v>0</v>
      </c>
      <c r="J37" s="141"/>
      <c r="K37" s="142"/>
      <c r="L37" s="143"/>
      <c r="M37" s="140"/>
      <c r="N37" s="141"/>
      <c r="O37" s="142"/>
      <c r="P37" s="143"/>
      <c r="Q37" s="142"/>
      <c r="R37" s="144"/>
      <c r="S37" s="6"/>
    </row>
    <row r="38" spans="1:19" ht="15.75" customHeight="1">
      <c r="A38" s="96" t="s">
        <v>106</v>
      </c>
      <c r="B38" s="97" t="s">
        <v>98</v>
      </c>
      <c r="C38" s="264"/>
      <c r="D38" s="107" t="s">
        <v>226</v>
      </c>
      <c r="E38" s="110">
        <f>SUM(J38:Q38)</f>
        <v>36</v>
      </c>
      <c r="F38" s="110">
        <v>0</v>
      </c>
      <c r="G38" s="100">
        <f>J38+K38+L38+M38+N38+O38+P38+Q38</f>
        <v>36</v>
      </c>
      <c r="H38" s="101">
        <v>0</v>
      </c>
      <c r="I38" s="102">
        <v>0</v>
      </c>
      <c r="J38" s="103"/>
      <c r="K38" s="104"/>
      <c r="L38" s="105"/>
      <c r="M38" s="102"/>
      <c r="N38" s="103">
        <v>0</v>
      </c>
      <c r="O38" s="104">
        <v>36</v>
      </c>
      <c r="P38" s="105"/>
      <c r="Q38" s="104"/>
      <c r="R38" s="144">
        <v>36</v>
      </c>
      <c r="S38" s="6"/>
    </row>
    <row r="39" spans="1:19" ht="17.25" customHeight="1" thickBot="1">
      <c r="A39" s="147"/>
      <c r="B39" s="148" t="s">
        <v>99</v>
      </c>
      <c r="C39" s="269"/>
      <c r="D39" s="149" t="s">
        <v>100</v>
      </c>
      <c r="E39" s="150"/>
      <c r="F39" s="150"/>
      <c r="G39" s="62"/>
      <c r="H39" s="22"/>
      <c r="I39" s="64"/>
      <c r="J39" s="65"/>
      <c r="K39" s="70"/>
      <c r="L39" s="67"/>
      <c r="M39" s="68"/>
      <c r="N39" s="149"/>
      <c r="O39" s="149"/>
      <c r="P39" s="149" t="s">
        <v>100</v>
      </c>
      <c r="Q39" s="70"/>
      <c r="R39" s="144"/>
      <c r="S39" s="6"/>
    </row>
    <row r="40" spans="1:19" ht="39.75" customHeight="1" thickBot="1">
      <c r="A40" s="122" t="s">
        <v>107</v>
      </c>
      <c r="B40" s="81" t="s">
        <v>108</v>
      </c>
      <c r="C40" s="270"/>
      <c r="D40" s="271" t="s">
        <v>237</v>
      </c>
      <c r="E40" s="123">
        <f aca="true" t="shared" si="8" ref="E40:Q40">E41+E42+E43</f>
        <v>276</v>
      </c>
      <c r="F40" s="123">
        <f t="shared" si="8"/>
        <v>190</v>
      </c>
      <c r="G40" s="123">
        <f t="shared" si="8"/>
        <v>86</v>
      </c>
      <c r="H40" s="154">
        <f t="shared" si="8"/>
        <v>16</v>
      </c>
      <c r="I40" s="155">
        <f t="shared" si="8"/>
        <v>10</v>
      </c>
      <c r="J40" s="154">
        <f t="shared" si="8"/>
        <v>0</v>
      </c>
      <c r="K40" s="155">
        <f t="shared" si="8"/>
        <v>0</v>
      </c>
      <c r="L40" s="154">
        <f t="shared" si="8"/>
        <v>0</v>
      </c>
      <c r="M40" s="155">
        <f t="shared" si="8"/>
        <v>0</v>
      </c>
      <c r="N40" s="154">
        <f t="shared" si="8"/>
        <v>0</v>
      </c>
      <c r="O40" s="155">
        <f t="shared" si="8"/>
        <v>14</v>
      </c>
      <c r="P40" s="154">
        <f t="shared" si="8"/>
        <v>72</v>
      </c>
      <c r="Q40" s="155">
        <f t="shared" si="8"/>
        <v>0</v>
      </c>
      <c r="R40" s="158"/>
      <c r="S40" s="6"/>
    </row>
    <row r="41" spans="1:19" ht="39" customHeight="1">
      <c r="A41" s="20" t="s">
        <v>109</v>
      </c>
      <c r="B41" s="126" t="s">
        <v>110</v>
      </c>
      <c r="C41" s="267">
        <v>7</v>
      </c>
      <c r="D41" s="162" t="s">
        <v>226</v>
      </c>
      <c r="E41" s="128">
        <f>SUM(F41,G41)</f>
        <v>240</v>
      </c>
      <c r="F41" s="128">
        <v>190</v>
      </c>
      <c r="G41" s="93">
        <v>50</v>
      </c>
      <c r="H41" s="90">
        <v>16</v>
      </c>
      <c r="I41" s="39">
        <v>10</v>
      </c>
      <c r="J41" s="40"/>
      <c r="K41" s="41"/>
      <c r="L41" s="42"/>
      <c r="M41" s="43"/>
      <c r="N41" s="44"/>
      <c r="O41" s="45">
        <v>14</v>
      </c>
      <c r="P41" s="42">
        <v>36</v>
      </c>
      <c r="Q41" s="45"/>
      <c r="R41" s="144">
        <v>100</v>
      </c>
      <c r="S41" s="106">
        <v>60</v>
      </c>
    </row>
    <row r="42" spans="1:19" ht="16.5" customHeight="1">
      <c r="A42" s="163" t="s">
        <v>111</v>
      </c>
      <c r="B42" s="135" t="s">
        <v>96</v>
      </c>
      <c r="C42" s="135"/>
      <c r="D42" s="136"/>
      <c r="E42" s="137">
        <f>SUM(J42:Q42)</f>
        <v>0</v>
      </c>
      <c r="F42" s="137">
        <v>0</v>
      </c>
      <c r="G42" s="138">
        <f>J42+K42+L42+M42+N42+O42+P42+Q42</f>
        <v>0</v>
      </c>
      <c r="H42" s="139">
        <v>0</v>
      </c>
      <c r="I42" s="140">
        <v>0</v>
      </c>
      <c r="J42" s="141"/>
      <c r="K42" s="142"/>
      <c r="L42" s="143"/>
      <c r="M42" s="140"/>
      <c r="N42" s="141"/>
      <c r="O42" s="142"/>
      <c r="P42" s="143"/>
      <c r="Q42" s="142"/>
      <c r="R42" s="144"/>
      <c r="S42" s="6"/>
    </row>
    <row r="43" spans="1:19" ht="12.75">
      <c r="A43" s="164" t="s">
        <v>112</v>
      </c>
      <c r="B43" s="97" t="s">
        <v>98</v>
      </c>
      <c r="C43" s="97"/>
      <c r="D43" s="165" t="s">
        <v>226</v>
      </c>
      <c r="E43" s="110">
        <f>SUM(J43:Q43)</f>
        <v>36</v>
      </c>
      <c r="F43" s="110">
        <v>0</v>
      </c>
      <c r="G43" s="100">
        <f>J43+K43+L43+M43+N43+O43+P43+Q43</f>
        <v>36</v>
      </c>
      <c r="H43" s="101">
        <v>0</v>
      </c>
      <c r="I43" s="102">
        <v>0</v>
      </c>
      <c r="J43" s="103"/>
      <c r="K43" s="104"/>
      <c r="L43" s="105"/>
      <c r="M43" s="102"/>
      <c r="N43" s="103"/>
      <c r="O43" s="104">
        <v>0</v>
      </c>
      <c r="P43" s="105">
        <v>36</v>
      </c>
      <c r="Q43" s="104">
        <v>0</v>
      </c>
      <c r="R43" s="144">
        <v>36</v>
      </c>
      <c r="S43" s="6"/>
    </row>
    <row r="44" spans="1:19" ht="15.75" customHeight="1" thickBot="1">
      <c r="A44" s="166"/>
      <c r="B44" s="148" t="s">
        <v>113</v>
      </c>
      <c r="C44" s="148"/>
      <c r="D44" s="149" t="s">
        <v>100</v>
      </c>
      <c r="E44" s="150"/>
      <c r="F44" s="150"/>
      <c r="G44" s="62"/>
      <c r="H44" s="22"/>
      <c r="I44" s="64"/>
      <c r="J44" s="151"/>
      <c r="K44" s="152"/>
      <c r="L44" s="67"/>
      <c r="M44" s="68"/>
      <c r="N44" s="69"/>
      <c r="O44" s="70"/>
      <c r="P44" s="149"/>
      <c r="Q44" s="149" t="s">
        <v>100</v>
      </c>
      <c r="R44" s="144"/>
      <c r="S44" s="6"/>
    </row>
    <row r="45" spans="1:19" ht="27.75" customHeight="1" thickBot="1">
      <c r="A45" s="168" t="s">
        <v>114</v>
      </c>
      <c r="B45" s="81" t="s">
        <v>115</v>
      </c>
      <c r="C45" s="81"/>
      <c r="D45" s="271" t="s">
        <v>238</v>
      </c>
      <c r="E45" s="123">
        <f aca="true" t="shared" si="9" ref="E45:Q45">E46+E47+E48</f>
        <v>627</v>
      </c>
      <c r="F45" s="123">
        <f t="shared" si="9"/>
        <v>331</v>
      </c>
      <c r="G45" s="123">
        <f t="shared" si="9"/>
        <v>296</v>
      </c>
      <c r="H45" s="154">
        <f t="shared" si="9"/>
        <v>20</v>
      </c>
      <c r="I45" s="155">
        <f t="shared" si="9"/>
        <v>0</v>
      </c>
      <c r="J45" s="156">
        <f t="shared" si="9"/>
        <v>0</v>
      </c>
      <c r="K45" s="157">
        <f t="shared" si="9"/>
        <v>0</v>
      </c>
      <c r="L45" s="156">
        <f t="shared" si="9"/>
        <v>0</v>
      </c>
      <c r="M45" s="157">
        <f t="shared" si="9"/>
        <v>0</v>
      </c>
      <c r="N45" s="154">
        <f t="shared" si="9"/>
        <v>0</v>
      </c>
      <c r="O45" s="155">
        <f t="shared" si="9"/>
        <v>0</v>
      </c>
      <c r="P45" s="154">
        <f t="shared" si="9"/>
        <v>296</v>
      </c>
      <c r="Q45" s="155">
        <f t="shared" si="9"/>
        <v>0</v>
      </c>
      <c r="R45" s="144"/>
      <c r="S45" s="6"/>
    </row>
    <row r="46" spans="1:19" ht="25.5" customHeight="1">
      <c r="A46" s="20" t="s">
        <v>116</v>
      </c>
      <c r="B46" s="126" t="s">
        <v>117</v>
      </c>
      <c r="C46" s="267">
        <v>7</v>
      </c>
      <c r="D46" s="162" t="s">
        <v>231</v>
      </c>
      <c r="E46" s="128">
        <f>SUM(F46,G46)</f>
        <v>411</v>
      </c>
      <c r="F46" s="128">
        <v>331</v>
      </c>
      <c r="G46" s="93">
        <v>80</v>
      </c>
      <c r="H46" s="90">
        <v>20</v>
      </c>
      <c r="I46" s="39">
        <v>0</v>
      </c>
      <c r="J46" s="40"/>
      <c r="K46" s="41"/>
      <c r="L46" s="38"/>
      <c r="M46" s="43"/>
      <c r="N46" s="44"/>
      <c r="O46" s="45"/>
      <c r="P46" s="42">
        <v>80</v>
      </c>
      <c r="Q46" s="45">
        <v>0</v>
      </c>
      <c r="R46" s="144"/>
      <c r="S46" s="106">
        <v>260</v>
      </c>
    </row>
    <row r="47" spans="1:19" ht="15.75" customHeight="1">
      <c r="A47" s="163" t="s">
        <v>118</v>
      </c>
      <c r="B47" s="135" t="s">
        <v>96</v>
      </c>
      <c r="C47" s="268"/>
      <c r="D47" s="136"/>
      <c r="E47" s="137">
        <f>SUM(J47:Q47)</f>
        <v>0</v>
      </c>
      <c r="F47" s="137">
        <v>0</v>
      </c>
      <c r="G47" s="138">
        <f>SUM(J47:Q47)</f>
        <v>0</v>
      </c>
      <c r="H47" s="139">
        <v>0</v>
      </c>
      <c r="I47" s="140">
        <v>0</v>
      </c>
      <c r="J47" s="141"/>
      <c r="K47" s="142"/>
      <c r="L47" s="143"/>
      <c r="M47" s="140"/>
      <c r="N47" s="141"/>
      <c r="O47" s="142"/>
      <c r="P47" s="143"/>
      <c r="Q47" s="142"/>
      <c r="R47" s="144"/>
      <c r="S47" s="6"/>
    </row>
    <row r="48" spans="1:19" ht="15.75" customHeight="1">
      <c r="A48" s="164" t="s">
        <v>119</v>
      </c>
      <c r="B48" s="97" t="s">
        <v>98</v>
      </c>
      <c r="C48" s="264"/>
      <c r="D48" s="107" t="s">
        <v>225</v>
      </c>
      <c r="E48" s="110">
        <f>SUM(J48:Q48)</f>
        <v>216</v>
      </c>
      <c r="F48" s="110">
        <v>0</v>
      </c>
      <c r="G48" s="100">
        <f>SUM(J48:Q48)</f>
        <v>216</v>
      </c>
      <c r="H48" s="101">
        <v>0</v>
      </c>
      <c r="I48" s="102">
        <v>0</v>
      </c>
      <c r="J48" s="103"/>
      <c r="K48" s="104"/>
      <c r="L48" s="105"/>
      <c r="M48" s="102"/>
      <c r="N48" s="103"/>
      <c r="O48" s="104"/>
      <c r="P48" s="105">
        <v>216</v>
      </c>
      <c r="Q48" s="104">
        <v>0</v>
      </c>
      <c r="R48" s="144"/>
      <c r="S48" s="6"/>
    </row>
    <row r="49" spans="1:19" ht="15.75" customHeight="1" thickBot="1">
      <c r="A49" s="166"/>
      <c r="B49" s="148" t="s">
        <v>120</v>
      </c>
      <c r="C49" s="269"/>
      <c r="D49" s="149" t="s">
        <v>100</v>
      </c>
      <c r="E49" s="150"/>
      <c r="F49" s="150"/>
      <c r="G49" s="62"/>
      <c r="H49" s="22"/>
      <c r="I49" s="64"/>
      <c r="J49" s="151"/>
      <c r="K49" s="152"/>
      <c r="L49" s="67"/>
      <c r="M49" s="169"/>
      <c r="N49" s="170"/>
      <c r="O49" s="169"/>
      <c r="P49" s="67"/>
      <c r="Q49" s="149" t="s">
        <v>100</v>
      </c>
      <c r="R49" s="144"/>
      <c r="S49" s="6"/>
    </row>
    <row r="50" spans="1:19" ht="27" customHeight="1" thickBot="1">
      <c r="A50" s="168" t="s">
        <v>121</v>
      </c>
      <c r="B50" s="81" t="s">
        <v>122</v>
      </c>
      <c r="C50" s="270"/>
      <c r="D50" s="271" t="s">
        <v>237</v>
      </c>
      <c r="E50" s="123">
        <f aca="true" t="shared" si="10" ref="E50:Q50">E51+E52+E53</f>
        <v>540</v>
      </c>
      <c r="F50" s="123">
        <f t="shared" si="10"/>
        <v>274</v>
      </c>
      <c r="G50" s="123">
        <f t="shared" si="10"/>
        <v>266</v>
      </c>
      <c r="H50" s="156">
        <f t="shared" si="10"/>
        <v>20</v>
      </c>
      <c r="I50" s="157">
        <f t="shared" si="10"/>
        <v>0</v>
      </c>
      <c r="J50" s="154">
        <f t="shared" si="10"/>
        <v>0</v>
      </c>
      <c r="K50" s="155">
        <f t="shared" si="10"/>
        <v>0</v>
      </c>
      <c r="L50" s="154">
        <f t="shared" si="10"/>
        <v>28</v>
      </c>
      <c r="M50" s="155">
        <f t="shared" si="10"/>
        <v>238</v>
      </c>
      <c r="N50" s="154">
        <f t="shared" si="10"/>
        <v>0</v>
      </c>
      <c r="O50" s="155">
        <f t="shared" si="10"/>
        <v>0</v>
      </c>
      <c r="P50" s="154">
        <f t="shared" si="10"/>
        <v>0</v>
      </c>
      <c r="Q50" s="155">
        <f t="shared" si="10"/>
        <v>0</v>
      </c>
      <c r="R50" s="124"/>
      <c r="S50" s="6"/>
    </row>
    <row r="51" spans="1:19" ht="20.25" customHeight="1">
      <c r="A51" s="20" t="s">
        <v>123</v>
      </c>
      <c r="B51" s="47" t="s">
        <v>124</v>
      </c>
      <c r="C51" s="261">
        <v>4</v>
      </c>
      <c r="D51" s="171" t="s">
        <v>225</v>
      </c>
      <c r="E51" s="132">
        <f>SUM(F51,G51)</f>
        <v>324</v>
      </c>
      <c r="F51" s="172">
        <v>274</v>
      </c>
      <c r="G51" s="128">
        <v>50</v>
      </c>
      <c r="H51" s="173">
        <v>20</v>
      </c>
      <c r="I51" s="174">
        <v>0</v>
      </c>
      <c r="J51" s="175"/>
      <c r="K51" s="176"/>
      <c r="L51" s="177">
        <v>28</v>
      </c>
      <c r="M51" s="174">
        <v>22</v>
      </c>
      <c r="N51" s="175"/>
      <c r="O51" s="176"/>
      <c r="P51" s="177"/>
      <c r="Q51" s="176"/>
      <c r="R51" s="178"/>
      <c r="S51" s="6">
        <v>216</v>
      </c>
    </row>
    <row r="52" spans="1:19" ht="15" customHeight="1">
      <c r="A52" s="163" t="s">
        <v>125</v>
      </c>
      <c r="B52" s="135" t="s">
        <v>96</v>
      </c>
      <c r="C52" s="135"/>
      <c r="D52" s="136"/>
      <c r="E52" s="137">
        <f>SUM(J52:Q52)</f>
        <v>0</v>
      </c>
      <c r="F52" s="137">
        <v>0</v>
      </c>
      <c r="G52" s="138">
        <f>SUM(J52:Q52)</f>
        <v>0</v>
      </c>
      <c r="H52" s="139">
        <v>0</v>
      </c>
      <c r="I52" s="140">
        <v>0</v>
      </c>
      <c r="J52" s="141"/>
      <c r="K52" s="142"/>
      <c r="L52" s="143"/>
      <c r="M52" s="140"/>
      <c r="N52" s="141"/>
      <c r="O52" s="142"/>
      <c r="P52" s="143"/>
      <c r="Q52" s="142"/>
      <c r="R52" s="179"/>
      <c r="S52" s="106"/>
    </row>
    <row r="53" spans="1:19" ht="17.25" customHeight="1">
      <c r="A53" s="164" t="s">
        <v>126</v>
      </c>
      <c r="B53" s="97" t="s">
        <v>98</v>
      </c>
      <c r="C53" s="97"/>
      <c r="D53" s="107" t="s">
        <v>225</v>
      </c>
      <c r="E53" s="110">
        <f>SUM(J53:Q53)</f>
        <v>216</v>
      </c>
      <c r="F53" s="110">
        <v>0</v>
      </c>
      <c r="G53" s="100">
        <f>SUM(J53:Q53)</f>
        <v>216</v>
      </c>
      <c r="H53" s="101">
        <v>0</v>
      </c>
      <c r="I53" s="102">
        <v>0</v>
      </c>
      <c r="J53" s="103"/>
      <c r="K53" s="104"/>
      <c r="L53" s="105">
        <v>0</v>
      </c>
      <c r="M53" s="102">
        <v>216</v>
      </c>
      <c r="N53" s="103"/>
      <c r="O53" s="104"/>
      <c r="P53" s="105"/>
      <c r="Q53" s="104"/>
      <c r="R53" s="180"/>
      <c r="S53" s="121">
        <f>SUM(S30:S52)</f>
        <v>720</v>
      </c>
    </row>
    <row r="54" spans="1:19" ht="15.75" customHeight="1">
      <c r="A54" s="166"/>
      <c r="B54" s="148" t="s">
        <v>120</v>
      </c>
      <c r="C54" s="148"/>
      <c r="D54" s="149" t="s">
        <v>100</v>
      </c>
      <c r="E54" s="150"/>
      <c r="F54" s="150"/>
      <c r="G54" s="62"/>
      <c r="H54" s="22"/>
      <c r="I54" s="64"/>
      <c r="J54" s="151"/>
      <c r="K54" s="152"/>
      <c r="L54" s="67"/>
      <c r="M54" s="167"/>
      <c r="N54" s="258" t="s">
        <v>222</v>
      </c>
      <c r="O54" s="169"/>
      <c r="P54" s="181"/>
      <c r="Q54" s="149"/>
      <c r="R54" s="180"/>
      <c r="S54" s="6"/>
    </row>
    <row r="55" spans="1:19" ht="18" customHeight="1">
      <c r="A55" s="28"/>
      <c r="B55" s="182" t="s">
        <v>127</v>
      </c>
      <c r="C55" s="182"/>
      <c r="D55" s="273" t="s">
        <v>275</v>
      </c>
      <c r="E55" s="29">
        <f>E6+E11+E14</f>
        <v>5436</v>
      </c>
      <c r="F55" s="29">
        <f aca="true" t="shared" si="11" ref="F55:Q55">F6+F11+F14</f>
        <v>3896</v>
      </c>
      <c r="G55" s="29">
        <f t="shared" si="11"/>
        <v>1540</v>
      </c>
      <c r="H55" s="29">
        <f t="shared" si="11"/>
        <v>212</v>
      </c>
      <c r="I55" s="29">
        <f t="shared" si="11"/>
        <v>20</v>
      </c>
      <c r="J55" s="29">
        <f t="shared" si="11"/>
        <v>80</v>
      </c>
      <c r="K55" s="29">
        <f t="shared" si="11"/>
        <v>80</v>
      </c>
      <c r="L55" s="29">
        <f t="shared" si="11"/>
        <v>80</v>
      </c>
      <c r="M55" s="29">
        <f t="shared" si="11"/>
        <v>440</v>
      </c>
      <c r="N55" s="29">
        <f t="shared" si="11"/>
        <v>332</v>
      </c>
      <c r="O55" s="29">
        <f t="shared" si="11"/>
        <v>116</v>
      </c>
      <c r="P55" s="29">
        <f t="shared" si="11"/>
        <v>370</v>
      </c>
      <c r="Q55" s="29">
        <f t="shared" si="11"/>
        <v>42</v>
      </c>
      <c r="R55" s="183">
        <f>SUM(J55:Q55)</f>
        <v>1540</v>
      </c>
      <c r="S55" s="184">
        <f>S28+S53</f>
        <v>900</v>
      </c>
    </row>
    <row r="56" spans="1:19" ht="13.5" customHeight="1">
      <c r="A56" s="185" t="s">
        <v>128</v>
      </c>
      <c r="B56" s="186" t="s">
        <v>129</v>
      </c>
      <c r="C56" s="186"/>
      <c r="D56" s="187"/>
      <c r="E56" s="37" t="s">
        <v>130</v>
      </c>
      <c r="F56" s="37"/>
      <c r="G56" s="37"/>
      <c r="H56" s="188"/>
      <c r="I56" s="189"/>
      <c r="J56" s="190"/>
      <c r="K56" s="191"/>
      <c r="L56" s="192"/>
      <c r="M56" s="193"/>
      <c r="N56" s="194"/>
      <c r="O56" s="195"/>
      <c r="P56" s="192"/>
      <c r="Q56" s="195"/>
      <c r="R56" s="196">
        <f>J56+K56+L56+M56+N56+O56+P56+Q56</f>
        <v>0</v>
      </c>
      <c r="S56" s="6"/>
    </row>
    <row r="57" spans="1:19" ht="14.25" customHeight="1">
      <c r="A57" s="185" t="s">
        <v>131</v>
      </c>
      <c r="B57" s="197" t="s">
        <v>18</v>
      </c>
      <c r="C57" s="197"/>
      <c r="D57" s="198"/>
      <c r="E57" s="93" t="s">
        <v>132</v>
      </c>
      <c r="F57" s="93"/>
      <c r="G57" s="93"/>
      <c r="H57" s="90"/>
      <c r="I57" s="39"/>
      <c r="J57" s="44"/>
      <c r="K57" s="45"/>
      <c r="L57" s="38"/>
      <c r="M57" s="39"/>
      <c r="N57" s="40"/>
      <c r="O57" s="41"/>
      <c r="P57" s="38"/>
      <c r="Q57" s="41" t="s">
        <v>132</v>
      </c>
      <c r="R57" s="199">
        <v>4</v>
      </c>
      <c r="S57" s="6"/>
    </row>
    <row r="58" spans="1:19" ht="16.5" customHeight="1">
      <c r="A58" s="200" t="s">
        <v>133</v>
      </c>
      <c r="B58" s="201" t="s">
        <v>134</v>
      </c>
      <c r="C58" s="201"/>
      <c r="D58" s="202"/>
      <c r="E58" s="50" t="s">
        <v>135</v>
      </c>
      <c r="F58" s="50"/>
      <c r="G58" s="50"/>
      <c r="H58" s="94"/>
      <c r="I58" s="52"/>
      <c r="J58" s="57"/>
      <c r="K58" s="58"/>
      <c r="L58" s="51"/>
      <c r="M58" s="52"/>
      <c r="N58" s="53"/>
      <c r="O58" s="54"/>
      <c r="P58" s="51"/>
      <c r="Q58" s="54" t="s">
        <v>135</v>
      </c>
      <c r="R58" s="5">
        <v>6</v>
      </c>
      <c r="S58" s="6"/>
    </row>
    <row r="59" spans="1:19" ht="25.5" customHeight="1">
      <c r="A59" s="351" t="s">
        <v>136</v>
      </c>
      <c r="B59" s="351"/>
      <c r="C59" s="351"/>
      <c r="D59" s="351"/>
      <c r="E59" s="351"/>
      <c r="F59" s="351"/>
      <c r="G59" s="352" t="s">
        <v>25</v>
      </c>
      <c r="H59" s="353" t="s">
        <v>137</v>
      </c>
      <c r="I59" s="353"/>
      <c r="J59" s="203">
        <f aca="true" t="shared" si="12" ref="J59:Q59">J55-J32-J33-J37-J38-J42-J43-J47-J48-J52-J53</f>
        <v>80</v>
      </c>
      <c r="K59" s="204">
        <f t="shared" si="12"/>
        <v>80</v>
      </c>
      <c r="L59" s="203">
        <f t="shared" si="12"/>
        <v>80</v>
      </c>
      <c r="M59" s="204">
        <f t="shared" si="12"/>
        <v>80</v>
      </c>
      <c r="N59" s="203">
        <f t="shared" si="12"/>
        <v>80</v>
      </c>
      <c r="O59" s="204">
        <f t="shared" si="12"/>
        <v>80</v>
      </c>
      <c r="P59" s="203">
        <f t="shared" si="12"/>
        <v>118</v>
      </c>
      <c r="Q59" s="205">
        <f t="shared" si="12"/>
        <v>42</v>
      </c>
      <c r="R59" s="59">
        <f>SUM(J59:Q59)</f>
        <v>640</v>
      </c>
      <c r="S59" s="6"/>
    </row>
    <row r="60" spans="1:19" ht="25.5" customHeight="1">
      <c r="A60" s="351"/>
      <c r="B60" s="351"/>
      <c r="C60" s="351"/>
      <c r="D60" s="351"/>
      <c r="E60" s="351"/>
      <c r="F60" s="351"/>
      <c r="G60" s="352"/>
      <c r="H60" s="354" t="s">
        <v>138</v>
      </c>
      <c r="I60" s="354"/>
      <c r="J60" s="44"/>
      <c r="K60" s="42"/>
      <c r="L60" s="44"/>
      <c r="M60" s="42">
        <f>M32+M37+M42+M47+M52</f>
        <v>144</v>
      </c>
      <c r="N60" s="44"/>
      <c r="O60" s="42"/>
      <c r="P60" s="44"/>
      <c r="Q60" s="45"/>
      <c r="R60" s="59">
        <f>SUM(J60:Q60)</f>
        <v>144</v>
      </c>
      <c r="S60" s="6"/>
    </row>
    <row r="61" spans="1:19" ht="24.75" customHeight="1">
      <c r="A61" s="351"/>
      <c r="B61" s="351"/>
      <c r="C61" s="351"/>
      <c r="D61" s="351"/>
      <c r="E61" s="351"/>
      <c r="F61" s="351"/>
      <c r="G61" s="352"/>
      <c r="H61" s="354" t="s">
        <v>139</v>
      </c>
      <c r="I61" s="354"/>
      <c r="J61" s="57"/>
      <c r="K61" s="55"/>
      <c r="L61" s="57"/>
      <c r="M61" s="55">
        <f>M33+M38+M43+M48+M53</f>
        <v>216</v>
      </c>
      <c r="N61" s="57">
        <f>N33+N38+N43+N48+N53</f>
        <v>252</v>
      </c>
      <c r="O61" s="55">
        <f>O33+O38+O43+O48+O53</f>
        <v>36</v>
      </c>
      <c r="P61" s="57">
        <f>P33+P38+P43+P48+P53</f>
        <v>252</v>
      </c>
      <c r="Q61" s="58"/>
      <c r="R61" s="59">
        <f>SUM(J61:Q61)</f>
        <v>756</v>
      </c>
      <c r="S61" s="6"/>
    </row>
    <row r="62" spans="1:19" ht="23.25" customHeight="1">
      <c r="A62" s="351"/>
      <c r="B62" s="351"/>
      <c r="C62" s="351"/>
      <c r="D62" s="351"/>
      <c r="E62" s="351"/>
      <c r="F62" s="351"/>
      <c r="G62" s="352"/>
      <c r="H62" s="358" t="s">
        <v>140</v>
      </c>
      <c r="I62" s="358"/>
      <c r="J62" s="57"/>
      <c r="K62" s="58"/>
      <c r="L62" s="55"/>
      <c r="M62" s="56"/>
      <c r="N62" s="57"/>
      <c r="O62" s="58"/>
      <c r="P62" s="55"/>
      <c r="Q62" s="58">
        <v>144</v>
      </c>
      <c r="R62" s="199">
        <f>SUM(R60:R61)</f>
        <v>900</v>
      </c>
      <c r="S62" s="6"/>
    </row>
    <row r="63" spans="1:19" ht="24.75" customHeight="1">
      <c r="A63" s="351"/>
      <c r="B63" s="351"/>
      <c r="C63" s="351"/>
      <c r="D63" s="351"/>
      <c r="E63" s="351"/>
      <c r="F63" s="351"/>
      <c r="G63" s="352"/>
      <c r="H63" s="354" t="s">
        <v>141</v>
      </c>
      <c r="I63" s="354"/>
      <c r="J63" s="57"/>
      <c r="K63" s="58">
        <v>1</v>
      </c>
      <c r="L63" s="55"/>
      <c r="M63" s="56">
        <v>2</v>
      </c>
      <c r="N63" s="57">
        <v>3</v>
      </c>
      <c r="O63" s="58">
        <v>3</v>
      </c>
      <c r="P63" s="55">
        <v>2</v>
      </c>
      <c r="Q63" s="58">
        <v>3</v>
      </c>
      <c r="R63" s="206">
        <f>SUM(J63:Q63)</f>
        <v>14</v>
      </c>
      <c r="S63" s="6"/>
    </row>
    <row r="64" spans="1:19" ht="26.25" customHeight="1">
      <c r="A64" s="351"/>
      <c r="B64" s="351"/>
      <c r="C64" s="351"/>
      <c r="D64" s="351"/>
      <c r="E64" s="351"/>
      <c r="F64" s="351"/>
      <c r="G64" s="352"/>
      <c r="H64" s="354" t="s">
        <v>142</v>
      </c>
      <c r="I64" s="354"/>
      <c r="J64" s="57"/>
      <c r="K64" s="58">
        <v>5</v>
      </c>
      <c r="L64" s="55"/>
      <c r="M64" s="56">
        <v>3</v>
      </c>
      <c r="N64" s="57">
        <v>1</v>
      </c>
      <c r="O64" s="58">
        <v>2</v>
      </c>
      <c r="P64" s="55">
        <v>3</v>
      </c>
      <c r="Q64" s="58">
        <v>3</v>
      </c>
      <c r="R64" s="206">
        <f>SUM(J64:Q64)</f>
        <v>17</v>
      </c>
      <c r="S64" s="6"/>
    </row>
    <row r="65" spans="1:19" ht="17.25" customHeight="1">
      <c r="A65" s="351"/>
      <c r="B65" s="351"/>
      <c r="C65" s="351"/>
      <c r="D65" s="351"/>
      <c r="E65" s="351"/>
      <c r="F65" s="351"/>
      <c r="G65" s="352"/>
      <c r="H65" s="348" t="s">
        <v>143</v>
      </c>
      <c r="I65" s="348"/>
      <c r="J65" s="207">
        <v>1</v>
      </c>
      <c r="K65" s="167">
        <v>1</v>
      </c>
      <c r="L65" s="208"/>
      <c r="M65" s="209">
        <v>1</v>
      </c>
      <c r="N65" s="207"/>
      <c r="O65" s="167">
        <v>1</v>
      </c>
      <c r="P65" s="208"/>
      <c r="Q65" s="167"/>
      <c r="R65" s="206">
        <f>SUM(J65:Q65)</f>
        <v>4</v>
      </c>
      <c r="S65" s="6"/>
    </row>
    <row r="66" spans="10:11" ht="12.75">
      <c r="J66"/>
      <c r="K66"/>
    </row>
    <row r="67" spans="2:11" ht="12.75">
      <c r="B67" s="6"/>
      <c r="C67" s="6"/>
      <c r="D67" s="6"/>
      <c r="E67" s="6"/>
      <c r="J67"/>
      <c r="K67"/>
    </row>
    <row r="68" spans="10:11" ht="12.75">
      <c r="J68"/>
      <c r="K68"/>
    </row>
    <row r="69" spans="10:11" ht="12.75">
      <c r="J69"/>
      <c r="K69"/>
    </row>
    <row r="70" spans="10:11" ht="12.75">
      <c r="J70"/>
      <c r="K70"/>
    </row>
    <row r="71" spans="10:11" ht="12.75">
      <c r="J71"/>
      <c r="K71"/>
    </row>
    <row r="72" spans="10:11" ht="12.75">
      <c r="J72"/>
      <c r="K72"/>
    </row>
    <row r="73" spans="10:11" ht="12.75">
      <c r="J73"/>
      <c r="K73"/>
    </row>
    <row r="74" spans="10:11" ht="12.75">
      <c r="J74"/>
      <c r="K74"/>
    </row>
    <row r="75" spans="10:11" ht="12.75">
      <c r="J75"/>
      <c r="K75"/>
    </row>
    <row r="76" spans="10:11" ht="12.75">
      <c r="J76"/>
      <c r="K76"/>
    </row>
    <row r="77" spans="10:11" ht="12.75">
      <c r="J77"/>
      <c r="K77"/>
    </row>
    <row r="78" spans="10:11" ht="12.75">
      <c r="J78"/>
      <c r="K78"/>
    </row>
    <row r="79" spans="10:11" ht="12.75">
      <c r="J79"/>
      <c r="K79"/>
    </row>
    <row r="80" spans="10:11" ht="12.75">
      <c r="J80"/>
      <c r="K80"/>
    </row>
    <row r="81" spans="10:11" ht="12.75">
      <c r="J81"/>
      <c r="K81"/>
    </row>
    <row r="82" spans="10:11" ht="12.75">
      <c r="J82"/>
      <c r="K82"/>
    </row>
    <row r="83" spans="10:11" ht="12.75">
      <c r="J83"/>
      <c r="K83"/>
    </row>
    <row r="84" spans="10:11" ht="12.75">
      <c r="J84"/>
      <c r="K84"/>
    </row>
    <row r="85" spans="10:11" ht="12.75">
      <c r="J85"/>
      <c r="K85"/>
    </row>
    <row r="86" spans="10:11" ht="12.75">
      <c r="J86"/>
      <c r="K86"/>
    </row>
    <row r="87" spans="10:11" ht="12.75">
      <c r="J87"/>
      <c r="K87"/>
    </row>
    <row r="88" spans="10:11" ht="12.75">
      <c r="J88"/>
      <c r="K88"/>
    </row>
    <row r="89" spans="10:11" ht="12.75">
      <c r="J89"/>
      <c r="K89"/>
    </row>
    <row r="90" spans="10:11" ht="12.75">
      <c r="J90"/>
      <c r="K90"/>
    </row>
    <row r="91" spans="10:11" ht="12.75">
      <c r="J91"/>
      <c r="K91"/>
    </row>
    <row r="92" spans="10:11" ht="12.75">
      <c r="J92"/>
      <c r="K92"/>
    </row>
    <row r="93" spans="10:11" ht="12.75">
      <c r="J93"/>
      <c r="K93"/>
    </row>
    <row r="94" spans="10:11" ht="12.75">
      <c r="J94"/>
      <c r="K94"/>
    </row>
    <row r="95" spans="10:11" ht="12.75">
      <c r="J95"/>
      <c r="K95"/>
    </row>
    <row r="96" spans="10:11" ht="12.75">
      <c r="J96"/>
      <c r="K96"/>
    </row>
    <row r="97" spans="10:11" ht="12.75">
      <c r="J97"/>
      <c r="K97"/>
    </row>
    <row r="98" spans="10:11" ht="12.75">
      <c r="J98"/>
      <c r="K98"/>
    </row>
    <row r="99" spans="10:11" ht="12.75">
      <c r="J99"/>
      <c r="K99"/>
    </row>
    <row r="100" spans="10:11" ht="12.75">
      <c r="J100"/>
      <c r="K100"/>
    </row>
    <row r="101" spans="10:11" ht="12.75">
      <c r="J101"/>
      <c r="K101"/>
    </row>
    <row r="102" spans="10:11" ht="12.75">
      <c r="J102"/>
      <c r="K102"/>
    </row>
    <row r="103" spans="10:11" ht="12.75">
      <c r="J103"/>
      <c r="K103"/>
    </row>
    <row r="104" spans="10:11" ht="12.75">
      <c r="J104"/>
      <c r="K104"/>
    </row>
    <row r="105" spans="10:11" ht="12.75">
      <c r="J105"/>
      <c r="K105"/>
    </row>
    <row r="106" spans="10:11" ht="12.75">
      <c r="J106"/>
      <c r="K106"/>
    </row>
    <row r="107" spans="10:11" ht="12.75">
      <c r="J107"/>
      <c r="K107"/>
    </row>
    <row r="108" spans="10:11" ht="12.75">
      <c r="J108"/>
      <c r="K108"/>
    </row>
    <row r="109" spans="10:11" ht="12.75">
      <c r="J109"/>
      <c r="K109"/>
    </row>
    <row r="110" spans="10:11" ht="12.75">
      <c r="J110"/>
      <c r="K110"/>
    </row>
    <row r="111" spans="10:11" ht="12.75">
      <c r="J111"/>
      <c r="K111"/>
    </row>
    <row r="112" spans="10:11" ht="12.75">
      <c r="J112"/>
      <c r="K112"/>
    </row>
    <row r="113" spans="10:11" ht="12.75">
      <c r="J113"/>
      <c r="K113"/>
    </row>
    <row r="114" spans="10:11" ht="12.75">
      <c r="J114"/>
      <c r="K114"/>
    </row>
    <row r="115" spans="10:11" ht="12.75">
      <c r="J115"/>
      <c r="K115"/>
    </row>
    <row r="116" spans="10:11" ht="12.75">
      <c r="J116"/>
      <c r="K116"/>
    </row>
    <row r="117" spans="10:11" ht="12.75">
      <c r="J117"/>
      <c r="K117"/>
    </row>
    <row r="118" spans="10:11" ht="12.75">
      <c r="J118"/>
      <c r="K118"/>
    </row>
    <row r="119" spans="10:11" ht="12.75">
      <c r="J119"/>
      <c r="K119"/>
    </row>
    <row r="120" spans="10:11" ht="12.75">
      <c r="J120"/>
      <c r="K120"/>
    </row>
    <row r="121" spans="10:11" ht="12.75">
      <c r="J121"/>
      <c r="K121"/>
    </row>
    <row r="122" spans="10:11" ht="12.75">
      <c r="J122"/>
      <c r="K122"/>
    </row>
    <row r="123" spans="10:11" ht="12.75">
      <c r="J123"/>
      <c r="K123"/>
    </row>
    <row r="124" spans="10:11" ht="12.75">
      <c r="J124"/>
      <c r="K124"/>
    </row>
    <row r="125" spans="10:11" ht="12.75">
      <c r="J125"/>
      <c r="K125"/>
    </row>
    <row r="126" spans="10:11" ht="12.75">
      <c r="J126"/>
      <c r="K126"/>
    </row>
    <row r="127" spans="10:11" ht="12.75">
      <c r="J127"/>
      <c r="K127"/>
    </row>
    <row r="128" spans="10:11" ht="12.75">
      <c r="J128"/>
      <c r="K128"/>
    </row>
    <row r="129" spans="10:11" ht="12.75">
      <c r="J129"/>
      <c r="K129"/>
    </row>
    <row r="130" spans="10:11" ht="12.75">
      <c r="J130"/>
      <c r="K130"/>
    </row>
    <row r="131" spans="10:11" ht="12.75">
      <c r="J131"/>
      <c r="K131"/>
    </row>
    <row r="132" spans="10:11" ht="12.75">
      <c r="J132"/>
      <c r="K132"/>
    </row>
    <row r="133" spans="10:11" ht="12.75">
      <c r="J133"/>
      <c r="K133"/>
    </row>
    <row r="134" spans="10:11" ht="12.75">
      <c r="J134"/>
      <c r="K134"/>
    </row>
    <row r="135" spans="10:11" ht="12.75">
      <c r="J135"/>
      <c r="K135"/>
    </row>
    <row r="136" spans="10:11" ht="12.75">
      <c r="J136"/>
      <c r="K136"/>
    </row>
    <row r="137" spans="10:11" ht="12.75">
      <c r="J137"/>
      <c r="K137"/>
    </row>
    <row r="138" spans="10:11" ht="12.75">
      <c r="J138"/>
      <c r="K138"/>
    </row>
    <row r="139" spans="10:11" ht="12.75">
      <c r="J139"/>
      <c r="K139"/>
    </row>
    <row r="140" spans="10:11" ht="12.75">
      <c r="J140"/>
      <c r="K140"/>
    </row>
    <row r="141" spans="10:11" ht="12.75">
      <c r="J141"/>
      <c r="K141"/>
    </row>
    <row r="142" spans="10:11" ht="12.75">
      <c r="J142"/>
      <c r="K142"/>
    </row>
    <row r="143" spans="10:11" ht="12.75">
      <c r="J143"/>
      <c r="K143"/>
    </row>
    <row r="144" spans="10:11" ht="12.75">
      <c r="J144"/>
      <c r="K144"/>
    </row>
    <row r="145" spans="10:11" ht="12.75">
      <c r="J145"/>
      <c r="K145"/>
    </row>
    <row r="146" spans="10:11" ht="12.75">
      <c r="J146"/>
      <c r="K146"/>
    </row>
    <row r="147" spans="10:11" ht="12.75">
      <c r="J147"/>
      <c r="K147"/>
    </row>
    <row r="148" spans="10:11" ht="12.75">
      <c r="J148"/>
      <c r="K148"/>
    </row>
    <row r="149" spans="10:11" ht="12.75">
      <c r="J149"/>
      <c r="K149"/>
    </row>
    <row r="150" spans="10:11" ht="12.75">
      <c r="J150"/>
      <c r="K150"/>
    </row>
    <row r="151" spans="10:11" ht="12.75">
      <c r="J151"/>
      <c r="K151"/>
    </row>
    <row r="152" spans="10:11" ht="12.75">
      <c r="J152"/>
      <c r="K152"/>
    </row>
    <row r="153" spans="10:11" ht="12.75">
      <c r="J153"/>
      <c r="K153"/>
    </row>
    <row r="154" spans="10:11" ht="12.75">
      <c r="J154"/>
      <c r="K154"/>
    </row>
    <row r="155" spans="10:11" ht="12.75">
      <c r="J155"/>
      <c r="K155"/>
    </row>
    <row r="156" spans="10:11" ht="12.75">
      <c r="J156"/>
      <c r="K156"/>
    </row>
    <row r="157" spans="10:11" ht="12.75">
      <c r="J157"/>
      <c r="K157"/>
    </row>
  </sheetData>
  <sheetProtection selectLockedCells="1" selectUnlockedCells="1"/>
  <mergeCells count="25">
    <mergeCell ref="A1:Q1"/>
    <mergeCell ref="A2:A5"/>
    <mergeCell ref="B2:B5"/>
    <mergeCell ref="D2:D5"/>
    <mergeCell ref="E2:I2"/>
    <mergeCell ref="J2:Q2"/>
    <mergeCell ref="L3:M3"/>
    <mergeCell ref="N3:O3"/>
    <mergeCell ref="P3:Q3"/>
    <mergeCell ref="G3:I3"/>
    <mergeCell ref="J3:K3"/>
    <mergeCell ref="H62:I62"/>
    <mergeCell ref="C2:C5"/>
    <mergeCell ref="H63:I63"/>
    <mergeCell ref="H64:I64"/>
    <mergeCell ref="H65:I65"/>
    <mergeCell ref="G4:G5"/>
    <mergeCell ref="H4:I4"/>
    <mergeCell ref="A59:F65"/>
    <mergeCell ref="G59:G65"/>
    <mergeCell ref="H59:I59"/>
    <mergeCell ref="H60:I60"/>
    <mergeCell ref="H61:I61"/>
    <mergeCell ref="E3:E5"/>
    <mergeCell ref="F3:F5"/>
  </mergeCells>
  <printOptions horizontalCentered="1"/>
  <pageMargins left="0.19652777777777777" right="0.19652777777777777" top="0.30972222222222223" bottom="0.19652777777777777" header="0.5118055555555555" footer="0.511805555555555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4"/>
  <sheetViews>
    <sheetView zoomScalePageLayoutView="0" workbookViewId="0" topLeftCell="A1">
      <selection activeCell="G12" sqref="G12"/>
    </sheetView>
  </sheetViews>
  <sheetFormatPr defaultColWidth="9.00390625" defaultRowHeight="12.75"/>
  <cols>
    <col min="1" max="1" width="4.421875" style="0" customWidth="1"/>
    <col min="2" max="2" width="84.8515625" style="0" customWidth="1"/>
  </cols>
  <sheetData>
    <row r="1" spans="1:2" ht="36" customHeight="1">
      <c r="A1" s="367" t="s">
        <v>147</v>
      </c>
      <c r="B1" s="367"/>
    </row>
    <row r="2" spans="1:5" ht="15.75">
      <c r="A2" s="211" t="s">
        <v>148</v>
      </c>
      <c r="B2" s="212" t="s">
        <v>149</v>
      </c>
      <c r="E2" s="213"/>
    </row>
    <row r="3" spans="1:5" ht="15.75">
      <c r="A3" s="211" t="s">
        <v>150</v>
      </c>
      <c r="B3" s="212" t="s">
        <v>151</v>
      </c>
      <c r="E3" s="213"/>
    </row>
    <row r="4" spans="1:5" ht="15.75">
      <c r="A4" s="211" t="s">
        <v>152</v>
      </c>
      <c r="B4" s="214" t="s">
        <v>153</v>
      </c>
      <c r="E4" s="213"/>
    </row>
    <row r="5" spans="1:5" ht="15.75">
      <c r="A5" s="211" t="s">
        <v>154</v>
      </c>
      <c r="B5" s="212" t="s">
        <v>155</v>
      </c>
      <c r="E5" s="213"/>
    </row>
    <row r="6" spans="1:5" ht="15.75">
      <c r="A6" s="211" t="s">
        <v>156</v>
      </c>
      <c r="B6" s="212" t="s">
        <v>157</v>
      </c>
      <c r="E6" s="213"/>
    </row>
    <row r="7" spans="1:5" ht="15.75">
      <c r="A7" s="211" t="s">
        <v>158</v>
      </c>
      <c r="B7" s="212" t="s">
        <v>159</v>
      </c>
      <c r="E7" s="213"/>
    </row>
    <row r="8" spans="1:5" ht="15.75">
      <c r="A8" s="211" t="s">
        <v>160</v>
      </c>
      <c r="B8" s="212" t="s">
        <v>161</v>
      </c>
      <c r="E8" s="213"/>
    </row>
    <row r="9" spans="1:5" ht="15.75">
      <c r="A9" s="211" t="s">
        <v>162</v>
      </c>
      <c r="B9" s="212" t="s">
        <v>163</v>
      </c>
      <c r="E9" s="213"/>
    </row>
    <row r="10" spans="1:5" ht="15.75">
      <c r="A10" s="211" t="s">
        <v>164</v>
      </c>
      <c r="B10" s="212" t="s">
        <v>165</v>
      </c>
      <c r="E10" s="213"/>
    </row>
    <row r="11" spans="1:5" ht="15.75">
      <c r="A11" s="211">
        <v>10</v>
      </c>
      <c r="B11" s="212" t="s">
        <v>166</v>
      </c>
      <c r="E11" s="213"/>
    </row>
    <row r="12" spans="1:5" ht="15.75">
      <c r="A12" s="211">
        <v>11</v>
      </c>
      <c r="B12" s="212" t="s">
        <v>167</v>
      </c>
      <c r="E12" s="213"/>
    </row>
    <row r="13" spans="1:5" ht="15.75">
      <c r="A13" s="211">
        <v>12</v>
      </c>
      <c r="B13" s="212" t="s">
        <v>168</v>
      </c>
      <c r="E13" s="213"/>
    </row>
    <row r="14" spans="1:5" ht="15.75">
      <c r="A14" s="211">
        <v>13</v>
      </c>
      <c r="B14" s="212" t="s">
        <v>169</v>
      </c>
      <c r="E14" s="213"/>
    </row>
    <row r="15" spans="1:5" ht="15.75">
      <c r="A15" s="215">
        <v>14</v>
      </c>
      <c r="B15" s="212" t="s">
        <v>170</v>
      </c>
      <c r="E15" s="213"/>
    </row>
    <row r="16" spans="1:5" ht="15.75">
      <c r="A16" s="211">
        <v>15</v>
      </c>
      <c r="B16" s="212" t="s">
        <v>171</v>
      </c>
      <c r="E16" s="213"/>
    </row>
    <row r="17" spans="1:5" ht="15.75" customHeight="1">
      <c r="A17" s="368" t="s">
        <v>172</v>
      </c>
      <c r="B17" s="368"/>
      <c r="E17" s="213"/>
    </row>
    <row r="18" spans="1:5" ht="15.75">
      <c r="A18" s="215">
        <v>16</v>
      </c>
      <c r="B18" s="210" t="s">
        <v>173</v>
      </c>
      <c r="E18" s="213"/>
    </row>
    <row r="19" spans="1:5" ht="15.75">
      <c r="A19" s="215">
        <v>17</v>
      </c>
      <c r="B19" s="210" t="s">
        <v>174</v>
      </c>
      <c r="E19" s="213"/>
    </row>
    <row r="20" spans="1:5" ht="15.75">
      <c r="A20" s="211">
        <v>18</v>
      </c>
      <c r="B20" s="212" t="s">
        <v>175</v>
      </c>
      <c r="E20" s="213"/>
    </row>
    <row r="21" spans="1:5" ht="15.75">
      <c r="A21" s="211">
        <v>19</v>
      </c>
      <c r="B21" s="212" t="s">
        <v>176</v>
      </c>
      <c r="E21" s="213"/>
    </row>
    <row r="22" spans="1:5" ht="15.75">
      <c r="A22" s="211">
        <v>20</v>
      </c>
      <c r="B22" s="212" t="s">
        <v>177</v>
      </c>
      <c r="E22" s="213"/>
    </row>
    <row r="23" spans="1:5" ht="15.75">
      <c r="A23" s="211">
        <v>21</v>
      </c>
      <c r="B23" s="212" t="s">
        <v>178</v>
      </c>
      <c r="E23" s="213"/>
    </row>
    <row r="24" spans="1:5" ht="15.75">
      <c r="A24" s="211">
        <v>22</v>
      </c>
      <c r="B24" s="212" t="s">
        <v>179</v>
      </c>
      <c r="E24" s="213"/>
    </row>
    <row r="25" spans="1:5" ht="15.75" customHeight="1">
      <c r="A25" s="368" t="s">
        <v>180</v>
      </c>
      <c r="B25" s="368"/>
      <c r="E25" s="213"/>
    </row>
    <row r="26" spans="1:5" ht="15.75">
      <c r="A26" s="215">
        <v>23</v>
      </c>
      <c r="B26" s="212" t="s">
        <v>181</v>
      </c>
      <c r="E26" s="213"/>
    </row>
    <row r="27" spans="1:5" ht="15.75">
      <c r="A27" s="215">
        <v>24</v>
      </c>
      <c r="B27" s="212" t="s">
        <v>182</v>
      </c>
      <c r="E27" s="213"/>
    </row>
    <row r="28" spans="1:5" ht="15.75">
      <c r="A28" s="215">
        <v>25</v>
      </c>
      <c r="B28" s="212" t="s">
        <v>183</v>
      </c>
      <c r="E28" s="213"/>
    </row>
    <row r="29" spans="1:5" ht="15.75" customHeight="1">
      <c r="A29" s="368" t="s">
        <v>184</v>
      </c>
      <c r="B29" s="368"/>
      <c r="E29" s="213"/>
    </row>
    <row r="30" spans="1:5" ht="15.75">
      <c r="A30" s="211">
        <v>26</v>
      </c>
      <c r="B30" s="212" t="s">
        <v>185</v>
      </c>
      <c r="E30" s="213"/>
    </row>
    <row r="31" spans="1:5" ht="15.75">
      <c r="A31" s="211">
        <v>27</v>
      </c>
      <c r="B31" s="212" t="s">
        <v>186</v>
      </c>
      <c r="E31" s="213"/>
    </row>
    <row r="32" spans="1:5" ht="15.75">
      <c r="A32" s="211">
        <v>28</v>
      </c>
      <c r="B32" s="212" t="s">
        <v>187</v>
      </c>
      <c r="E32" s="213"/>
    </row>
    <row r="33" spans="1:5" ht="15.75" customHeight="1">
      <c r="A33" s="368" t="s">
        <v>188</v>
      </c>
      <c r="B33" s="368"/>
      <c r="E33" s="213"/>
    </row>
    <row r="34" spans="1:5" ht="15.75">
      <c r="A34" s="211">
        <v>29</v>
      </c>
      <c r="B34" s="216" t="s">
        <v>189</v>
      </c>
      <c r="E34" s="213"/>
    </row>
    <row r="35" spans="1:5" ht="15.75">
      <c r="A35" s="211">
        <v>30</v>
      </c>
      <c r="B35" s="216" t="s">
        <v>190</v>
      </c>
      <c r="E35" s="213"/>
    </row>
    <row r="36" spans="1:5" ht="20.25" customHeight="1">
      <c r="A36" s="211">
        <v>31</v>
      </c>
      <c r="B36" s="216" t="s">
        <v>191</v>
      </c>
      <c r="E36" s="213"/>
    </row>
    <row r="37" ht="15.75">
      <c r="E37" s="213"/>
    </row>
    <row r="38" ht="15.75">
      <c r="E38" s="213"/>
    </row>
    <row r="39" ht="15.75">
      <c r="E39" s="213"/>
    </row>
    <row r="40" ht="15.75">
      <c r="E40" s="213"/>
    </row>
    <row r="41" ht="15.75">
      <c r="E41" s="213"/>
    </row>
    <row r="42" ht="15.75">
      <c r="E42" s="213"/>
    </row>
    <row r="43" ht="15.75">
      <c r="E43" s="213"/>
    </row>
    <row r="44" ht="15.75">
      <c r="E44" s="213"/>
    </row>
  </sheetData>
  <sheetProtection selectLockedCells="1" selectUnlockedCells="1"/>
  <mergeCells count="5">
    <mergeCell ref="A1:B1"/>
    <mergeCell ref="A17:B17"/>
    <mergeCell ref="A25:B25"/>
    <mergeCell ref="A29:B29"/>
    <mergeCell ref="A33:B3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Z23"/>
  <sheetViews>
    <sheetView zoomScalePageLayoutView="0" workbookViewId="0" topLeftCell="A1">
      <selection activeCell="BL18" sqref="BL18"/>
    </sheetView>
  </sheetViews>
  <sheetFormatPr defaultColWidth="2.7109375" defaultRowHeight="12.75"/>
  <cols>
    <col min="1" max="1" width="3.57421875" style="217" customWidth="1"/>
    <col min="2" max="16384" width="2.7109375" style="217" customWidth="1"/>
  </cols>
  <sheetData>
    <row r="1" spans="1:52" ht="34.5" customHeight="1">
      <c r="A1" s="391" t="s">
        <v>192</v>
      </c>
      <c r="B1" s="391"/>
      <c r="C1" s="391"/>
      <c r="D1" s="391"/>
      <c r="E1" s="391"/>
      <c r="F1" s="391"/>
      <c r="G1" s="391"/>
      <c r="H1" s="391"/>
      <c r="I1" s="391"/>
      <c r="J1" s="391"/>
      <c r="K1" s="391"/>
      <c r="L1" s="391"/>
      <c r="M1" s="391"/>
      <c r="N1" s="391"/>
      <c r="O1" s="391"/>
      <c r="P1" s="391"/>
      <c r="Q1" s="391"/>
      <c r="R1" s="391"/>
      <c r="S1" s="391"/>
      <c r="T1" s="391"/>
      <c r="U1" s="391"/>
      <c r="V1" s="391"/>
      <c r="W1" s="391"/>
      <c r="X1" s="391"/>
      <c r="Y1" s="391"/>
      <c r="Z1" s="391"/>
      <c r="AA1" s="391"/>
      <c r="AB1" s="391"/>
      <c r="AC1" s="391"/>
      <c r="AD1" s="391"/>
      <c r="AE1" s="391"/>
      <c r="AF1" s="391"/>
      <c r="AG1" s="391"/>
      <c r="AH1" s="391"/>
      <c r="AI1" s="391"/>
      <c r="AJ1" s="391"/>
      <c r="AK1" s="391"/>
      <c r="AL1" s="391"/>
      <c r="AM1" s="391"/>
      <c r="AN1" s="391"/>
      <c r="AO1" s="391"/>
      <c r="AP1" s="391"/>
      <c r="AQ1" s="391"/>
      <c r="AR1" s="391"/>
      <c r="AS1" s="391"/>
      <c r="AT1" s="391"/>
      <c r="AU1" s="391"/>
      <c r="AV1" s="391"/>
      <c r="AW1" s="391"/>
      <c r="AX1" s="391"/>
      <c r="AY1" s="391"/>
      <c r="AZ1" s="391"/>
    </row>
    <row r="2" spans="1:52" ht="12.75">
      <c r="A2" s="218"/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8"/>
      <c r="T2" s="219"/>
      <c r="U2" s="219"/>
      <c r="V2" s="218"/>
      <c r="W2" s="218"/>
      <c r="X2" s="218"/>
      <c r="Y2" s="218"/>
      <c r="Z2" s="218"/>
      <c r="AA2" s="218"/>
      <c r="AB2" s="218"/>
      <c r="AC2" s="218"/>
      <c r="AD2" s="218"/>
      <c r="AE2" s="219"/>
      <c r="AF2" s="219"/>
      <c r="AG2" s="218"/>
      <c r="AH2" s="218"/>
      <c r="AI2" s="218"/>
      <c r="AJ2" s="218"/>
      <c r="AK2" s="218"/>
      <c r="AL2" s="218"/>
      <c r="AM2" s="218"/>
      <c r="AN2" s="218"/>
      <c r="AO2" s="218"/>
      <c r="AP2" s="219"/>
      <c r="AQ2" s="218"/>
      <c r="AR2" s="218"/>
      <c r="AS2" s="218"/>
      <c r="AT2" s="218"/>
      <c r="AU2" s="219"/>
      <c r="AV2" s="218"/>
      <c r="AW2" s="218"/>
      <c r="AX2" s="218"/>
      <c r="AY2" s="218"/>
      <c r="AZ2" s="219"/>
    </row>
    <row r="3" spans="1:52" ht="12.75">
      <c r="A3" s="218"/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8"/>
      <c r="Q3" s="218"/>
      <c r="R3" s="218"/>
      <c r="S3" s="218"/>
      <c r="T3" s="219"/>
      <c r="U3" s="219"/>
      <c r="V3" s="218"/>
      <c r="W3" s="218"/>
      <c r="X3" s="218"/>
      <c r="Y3" s="218"/>
      <c r="Z3" s="218"/>
      <c r="AA3" s="218"/>
      <c r="AB3" s="218"/>
      <c r="AC3" s="218"/>
      <c r="AD3" s="218"/>
      <c r="AE3" s="219"/>
      <c r="AF3" s="219"/>
      <c r="AG3" s="218"/>
      <c r="AH3" s="218"/>
      <c r="AI3" s="218"/>
      <c r="AJ3" s="218"/>
      <c r="AK3" s="218"/>
      <c r="AL3" s="218"/>
      <c r="AM3" s="218"/>
      <c r="AN3" s="218"/>
      <c r="AO3" s="218"/>
      <c r="AP3" s="219"/>
      <c r="AQ3" s="218"/>
      <c r="AR3" s="218"/>
      <c r="AS3" s="218"/>
      <c r="AT3" s="218"/>
      <c r="AU3" s="219"/>
      <c r="AV3" s="218"/>
      <c r="AW3" s="218"/>
      <c r="AX3" s="218"/>
      <c r="AY3" s="218"/>
      <c r="AZ3" s="219"/>
    </row>
    <row r="4" spans="1:52" ht="12.75">
      <c r="A4" s="392"/>
      <c r="B4" s="392"/>
      <c r="C4" s="392"/>
      <c r="D4" s="392"/>
      <c r="E4" s="392"/>
      <c r="F4" s="392"/>
      <c r="G4" s="392"/>
      <c r="H4" s="392"/>
      <c r="I4" s="392"/>
      <c r="J4" s="392"/>
      <c r="K4" s="392"/>
      <c r="L4" s="392"/>
      <c r="M4" s="392"/>
      <c r="N4" s="392"/>
      <c r="O4" s="392"/>
      <c r="P4" s="392"/>
      <c r="Q4" s="220"/>
      <c r="R4" s="220"/>
      <c r="S4" s="221"/>
      <c r="T4" s="222"/>
      <c r="U4" s="222"/>
      <c r="V4" s="393"/>
      <c r="W4" s="393"/>
      <c r="X4" s="393"/>
      <c r="Y4" s="393"/>
      <c r="Z4" s="393"/>
      <c r="AA4" s="393"/>
      <c r="AB4" s="393"/>
      <c r="AC4" s="393"/>
      <c r="AD4" s="393"/>
      <c r="AE4" s="393"/>
      <c r="AF4" s="222"/>
      <c r="AG4" s="222"/>
      <c r="AH4" s="222"/>
      <c r="AI4" s="222"/>
      <c r="AJ4" s="222"/>
      <c r="AK4" s="223"/>
      <c r="AL4" s="224"/>
      <c r="AM4" s="225"/>
      <c r="AN4" s="225"/>
      <c r="AO4" s="225"/>
      <c r="AP4" s="225"/>
      <c r="AQ4" s="225"/>
      <c r="AR4" s="225"/>
      <c r="AS4" s="225"/>
      <c r="AT4" s="225"/>
      <c r="AU4" s="225"/>
      <c r="AV4" s="225"/>
      <c r="AW4" s="225"/>
      <c r="AX4" s="225"/>
      <c r="AY4" s="226"/>
      <c r="AZ4" s="226"/>
    </row>
    <row r="5" spans="1:52" ht="12.75">
      <c r="A5" s="394" t="s">
        <v>193</v>
      </c>
      <c r="B5" s="370" t="s">
        <v>194</v>
      </c>
      <c r="C5" s="371"/>
      <c r="D5" s="371"/>
      <c r="E5" s="371"/>
      <c r="F5" s="370" t="s">
        <v>195</v>
      </c>
      <c r="G5" s="371"/>
      <c r="H5" s="371"/>
      <c r="I5" s="372"/>
      <c r="J5" s="370" t="s">
        <v>196</v>
      </c>
      <c r="K5" s="371"/>
      <c r="L5" s="371"/>
      <c r="M5" s="371"/>
      <c r="N5" s="372"/>
      <c r="O5" s="370" t="s">
        <v>197</v>
      </c>
      <c r="P5" s="371"/>
      <c r="Q5" s="371"/>
      <c r="R5" s="370" t="s">
        <v>198</v>
      </c>
      <c r="S5" s="371"/>
      <c r="T5" s="371"/>
      <c r="U5" s="371"/>
      <c r="V5" s="372"/>
      <c r="W5" s="369" t="s">
        <v>199</v>
      </c>
      <c r="X5" s="369"/>
      <c r="Y5" s="369"/>
      <c r="Z5" s="369"/>
      <c r="AA5" s="371" t="s">
        <v>200</v>
      </c>
      <c r="AB5" s="371"/>
      <c r="AC5" s="371"/>
      <c r="AD5" s="371"/>
      <c r="AE5" s="372"/>
      <c r="AF5" s="369" t="s">
        <v>201</v>
      </c>
      <c r="AG5" s="369"/>
      <c r="AH5" s="369"/>
      <c r="AI5" s="369"/>
      <c r="AJ5" s="370" t="s">
        <v>202</v>
      </c>
      <c r="AK5" s="371"/>
      <c r="AL5" s="371"/>
      <c r="AM5" s="372"/>
      <c r="AN5" s="369" t="s">
        <v>203</v>
      </c>
      <c r="AO5" s="369"/>
      <c r="AP5" s="369"/>
      <c r="AQ5" s="369"/>
      <c r="AR5" s="369"/>
      <c r="AS5" s="370" t="s">
        <v>204</v>
      </c>
      <c r="AT5" s="371"/>
      <c r="AU5" s="371"/>
      <c r="AV5" s="372"/>
      <c r="AW5" s="370" t="s">
        <v>205</v>
      </c>
      <c r="AX5" s="371"/>
      <c r="AY5" s="371"/>
      <c r="AZ5" s="372"/>
    </row>
    <row r="6" spans="1:52" ht="12.75">
      <c r="A6" s="395"/>
      <c r="B6" s="379" t="s">
        <v>244</v>
      </c>
      <c r="C6" s="373" t="s">
        <v>245</v>
      </c>
      <c r="D6" s="373" t="s">
        <v>246</v>
      </c>
      <c r="E6" s="373" t="s">
        <v>247</v>
      </c>
      <c r="F6" s="373" t="s">
        <v>248</v>
      </c>
      <c r="G6" s="373" t="s">
        <v>249</v>
      </c>
      <c r="H6" s="373" t="s">
        <v>250</v>
      </c>
      <c r="I6" s="374" t="s">
        <v>251</v>
      </c>
      <c r="J6" s="374" t="s">
        <v>252</v>
      </c>
      <c r="K6" s="374" t="s">
        <v>253</v>
      </c>
      <c r="L6" s="374" t="s">
        <v>254</v>
      </c>
      <c r="M6" s="374" t="s">
        <v>255</v>
      </c>
      <c r="N6" s="374" t="s">
        <v>256</v>
      </c>
      <c r="O6" s="374" t="s">
        <v>244</v>
      </c>
      <c r="P6" s="374" t="s">
        <v>245</v>
      </c>
      <c r="Q6" s="374" t="s">
        <v>246</v>
      </c>
      <c r="R6" s="382" t="s">
        <v>247</v>
      </c>
      <c r="S6" s="385"/>
      <c r="T6" s="385"/>
      <c r="U6" s="373" t="s">
        <v>257</v>
      </c>
      <c r="V6" s="373" t="s">
        <v>258</v>
      </c>
      <c r="W6" s="374" t="s">
        <v>240</v>
      </c>
      <c r="X6" s="374" t="s">
        <v>259</v>
      </c>
      <c r="Y6" s="374" t="s">
        <v>260</v>
      </c>
      <c r="Z6" s="374" t="s">
        <v>261</v>
      </c>
      <c r="AA6" s="374" t="s">
        <v>262</v>
      </c>
      <c r="AB6" s="374" t="s">
        <v>259</v>
      </c>
      <c r="AC6" s="374" t="s">
        <v>260</v>
      </c>
      <c r="AD6" s="374" t="s">
        <v>261</v>
      </c>
      <c r="AE6" s="374" t="s">
        <v>263</v>
      </c>
      <c r="AF6" s="374" t="s">
        <v>264</v>
      </c>
      <c r="AG6" s="374" t="s">
        <v>249</v>
      </c>
      <c r="AH6" s="374" t="s">
        <v>250</v>
      </c>
      <c r="AI6" s="374" t="s">
        <v>251</v>
      </c>
      <c r="AJ6" s="374" t="s">
        <v>265</v>
      </c>
      <c r="AK6" s="374" t="s">
        <v>266</v>
      </c>
      <c r="AL6" s="374" t="s">
        <v>267</v>
      </c>
      <c r="AM6" s="374" t="s">
        <v>268</v>
      </c>
      <c r="AN6" s="374" t="s">
        <v>269</v>
      </c>
      <c r="AO6" s="374" t="s">
        <v>244</v>
      </c>
      <c r="AP6" s="374" t="s">
        <v>245</v>
      </c>
      <c r="AQ6" s="383" t="s">
        <v>246</v>
      </c>
      <c r="AR6" s="383" t="s">
        <v>247</v>
      </c>
      <c r="AS6" s="320"/>
      <c r="AT6" s="320"/>
      <c r="AU6" s="320"/>
      <c r="AV6" s="320"/>
      <c r="AW6" s="321"/>
      <c r="AX6" s="321"/>
      <c r="AY6" s="321"/>
      <c r="AZ6" s="321"/>
    </row>
    <row r="7" spans="1:52" ht="12.75">
      <c r="A7" s="395"/>
      <c r="B7" s="380"/>
      <c r="C7" s="374"/>
      <c r="D7" s="374"/>
      <c r="E7" s="374"/>
      <c r="F7" s="374"/>
      <c r="G7" s="374"/>
      <c r="H7" s="374"/>
      <c r="I7" s="374"/>
      <c r="J7" s="374"/>
      <c r="K7" s="374"/>
      <c r="L7" s="374"/>
      <c r="M7" s="374"/>
      <c r="N7" s="374"/>
      <c r="O7" s="374"/>
      <c r="P7" s="374"/>
      <c r="Q7" s="374"/>
      <c r="R7" s="383"/>
      <c r="S7" s="386"/>
      <c r="T7" s="386"/>
      <c r="U7" s="374"/>
      <c r="V7" s="374"/>
      <c r="W7" s="374"/>
      <c r="X7" s="374"/>
      <c r="Y7" s="374"/>
      <c r="Z7" s="374"/>
      <c r="AA7" s="374"/>
      <c r="AB7" s="374"/>
      <c r="AC7" s="374"/>
      <c r="AD7" s="374"/>
      <c r="AE7" s="374"/>
      <c r="AF7" s="374"/>
      <c r="AG7" s="374"/>
      <c r="AH7" s="374"/>
      <c r="AI7" s="374"/>
      <c r="AJ7" s="374"/>
      <c r="AK7" s="374"/>
      <c r="AL7" s="374"/>
      <c r="AM7" s="374"/>
      <c r="AN7" s="374"/>
      <c r="AO7" s="374"/>
      <c r="AP7" s="374"/>
      <c r="AQ7" s="383"/>
      <c r="AR7" s="383"/>
      <c r="AS7" s="320"/>
      <c r="AT7" s="320"/>
      <c r="AU7" s="320"/>
      <c r="AV7" s="320"/>
      <c r="AW7" s="320"/>
      <c r="AX7" s="320"/>
      <c r="AY7" s="320"/>
      <c r="AZ7" s="320"/>
    </row>
    <row r="8" spans="1:52" ht="12.75">
      <c r="A8" s="395"/>
      <c r="B8" s="380"/>
      <c r="C8" s="374"/>
      <c r="D8" s="374"/>
      <c r="E8" s="374"/>
      <c r="F8" s="374"/>
      <c r="G8" s="374"/>
      <c r="H8" s="374"/>
      <c r="I8" s="374"/>
      <c r="J8" s="374"/>
      <c r="K8" s="374"/>
      <c r="L8" s="374"/>
      <c r="M8" s="374"/>
      <c r="N8" s="374"/>
      <c r="O8" s="374"/>
      <c r="P8" s="374"/>
      <c r="Q8" s="374"/>
      <c r="R8" s="383"/>
      <c r="S8" s="386"/>
      <c r="T8" s="386"/>
      <c r="U8" s="374"/>
      <c r="V8" s="374"/>
      <c r="W8" s="374"/>
      <c r="X8" s="374"/>
      <c r="Y8" s="374"/>
      <c r="Z8" s="374"/>
      <c r="AA8" s="374"/>
      <c r="AB8" s="374"/>
      <c r="AC8" s="374"/>
      <c r="AD8" s="374"/>
      <c r="AE8" s="374"/>
      <c r="AF8" s="374"/>
      <c r="AG8" s="374"/>
      <c r="AH8" s="374"/>
      <c r="AI8" s="374"/>
      <c r="AJ8" s="374"/>
      <c r="AK8" s="374"/>
      <c r="AL8" s="374"/>
      <c r="AM8" s="374"/>
      <c r="AN8" s="374"/>
      <c r="AO8" s="374"/>
      <c r="AP8" s="374"/>
      <c r="AQ8" s="383"/>
      <c r="AR8" s="383"/>
      <c r="AS8" s="320"/>
      <c r="AT8" s="320"/>
      <c r="AU8" s="320"/>
      <c r="AV8" s="320"/>
      <c r="AW8" s="320"/>
      <c r="AX8" s="320"/>
      <c r="AY8" s="320"/>
      <c r="AZ8" s="320"/>
    </row>
    <row r="9" spans="1:52" ht="12.75">
      <c r="A9" s="395"/>
      <c r="B9" s="380"/>
      <c r="C9" s="374"/>
      <c r="D9" s="374"/>
      <c r="E9" s="374"/>
      <c r="F9" s="374"/>
      <c r="G9" s="374"/>
      <c r="H9" s="374"/>
      <c r="I9" s="374"/>
      <c r="J9" s="374"/>
      <c r="K9" s="374"/>
      <c r="L9" s="374"/>
      <c r="M9" s="374"/>
      <c r="N9" s="374"/>
      <c r="O9" s="374"/>
      <c r="P9" s="374"/>
      <c r="Q9" s="374"/>
      <c r="R9" s="383"/>
      <c r="S9" s="386"/>
      <c r="T9" s="386"/>
      <c r="U9" s="374"/>
      <c r="V9" s="374"/>
      <c r="W9" s="374"/>
      <c r="X9" s="374"/>
      <c r="Y9" s="374"/>
      <c r="Z9" s="374"/>
      <c r="AA9" s="374"/>
      <c r="AB9" s="374"/>
      <c r="AC9" s="374"/>
      <c r="AD9" s="374"/>
      <c r="AE9" s="374"/>
      <c r="AF9" s="374"/>
      <c r="AG9" s="374"/>
      <c r="AH9" s="374"/>
      <c r="AI9" s="374"/>
      <c r="AJ9" s="374"/>
      <c r="AK9" s="374"/>
      <c r="AL9" s="374"/>
      <c r="AM9" s="374"/>
      <c r="AN9" s="374"/>
      <c r="AO9" s="374"/>
      <c r="AP9" s="374"/>
      <c r="AQ9" s="383"/>
      <c r="AR9" s="383"/>
      <c r="AS9" s="320"/>
      <c r="AT9" s="320"/>
      <c r="AU9" s="320"/>
      <c r="AV9" s="320"/>
      <c r="AW9" s="320"/>
      <c r="AX9" s="320"/>
      <c r="AY9" s="320"/>
      <c r="AZ9" s="320"/>
    </row>
    <row r="10" spans="1:52" ht="12.75">
      <c r="A10" s="396"/>
      <c r="B10" s="381"/>
      <c r="C10" s="375"/>
      <c r="D10" s="375"/>
      <c r="E10" s="375"/>
      <c r="F10" s="375"/>
      <c r="G10" s="375"/>
      <c r="H10" s="375"/>
      <c r="I10" s="375"/>
      <c r="J10" s="375"/>
      <c r="K10" s="375"/>
      <c r="L10" s="375"/>
      <c r="M10" s="375"/>
      <c r="N10" s="375"/>
      <c r="O10" s="375"/>
      <c r="P10" s="375"/>
      <c r="Q10" s="375"/>
      <c r="R10" s="384"/>
      <c r="S10" s="387"/>
      <c r="T10" s="387"/>
      <c r="U10" s="375"/>
      <c r="V10" s="375"/>
      <c r="W10" s="375"/>
      <c r="X10" s="375"/>
      <c r="Y10" s="375"/>
      <c r="Z10" s="375"/>
      <c r="AA10" s="375"/>
      <c r="AB10" s="375"/>
      <c r="AC10" s="375"/>
      <c r="AD10" s="375"/>
      <c r="AE10" s="375"/>
      <c r="AF10" s="375"/>
      <c r="AG10" s="375"/>
      <c r="AH10" s="375"/>
      <c r="AI10" s="375"/>
      <c r="AJ10" s="375"/>
      <c r="AK10" s="375"/>
      <c r="AL10" s="375"/>
      <c r="AM10" s="375"/>
      <c r="AN10" s="375"/>
      <c r="AO10" s="375"/>
      <c r="AP10" s="375"/>
      <c r="AQ10" s="384"/>
      <c r="AR10" s="384"/>
      <c r="AS10" s="322"/>
      <c r="AT10" s="322"/>
      <c r="AU10" s="322"/>
      <c r="AV10" s="322"/>
      <c r="AW10" s="322"/>
      <c r="AX10" s="322"/>
      <c r="AY10" s="322"/>
      <c r="AZ10" s="322"/>
    </row>
    <row r="11" spans="1:52" ht="12.75">
      <c r="A11" s="279">
        <v>1</v>
      </c>
      <c r="B11" s="280"/>
      <c r="C11" s="280"/>
      <c r="D11" s="280"/>
      <c r="E11" s="280"/>
      <c r="F11" s="280"/>
      <c r="G11" s="280"/>
      <c r="H11" s="280"/>
      <c r="I11" s="280"/>
      <c r="J11" s="280"/>
      <c r="K11" s="280"/>
      <c r="L11" s="280"/>
      <c r="M11" s="316" t="s">
        <v>241</v>
      </c>
      <c r="N11" s="316" t="s">
        <v>241</v>
      </c>
      <c r="O11" s="280"/>
      <c r="P11" s="304"/>
      <c r="Q11" s="305"/>
      <c r="R11" s="307"/>
      <c r="S11" s="317" t="s">
        <v>206</v>
      </c>
      <c r="T11" s="317" t="s">
        <v>206</v>
      </c>
      <c r="U11" s="307"/>
      <c r="V11" s="280"/>
      <c r="W11" s="280"/>
      <c r="X11" s="280"/>
      <c r="Y11" s="280"/>
      <c r="Z11" s="280"/>
      <c r="AA11" s="280"/>
      <c r="AB11" s="280"/>
      <c r="AC11" s="280"/>
      <c r="AD11" s="280"/>
      <c r="AE11" s="280"/>
      <c r="AF11" s="280"/>
      <c r="AG11" s="280"/>
      <c r="AH11" s="316" t="s">
        <v>241</v>
      </c>
      <c r="AI11" s="316" t="s">
        <v>241</v>
      </c>
      <c r="AJ11" s="307"/>
      <c r="AK11" s="280"/>
      <c r="AL11" s="307"/>
      <c r="AM11" s="307"/>
      <c r="AN11" s="307"/>
      <c r="AO11" s="307"/>
      <c r="AP11" s="307"/>
      <c r="AQ11" s="308"/>
      <c r="AR11" s="307"/>
      <c r="AS11" s="317" t="s">
        <v>206</v>
      </c>
      <c r="AT11" s="317" t="s">
        <v>206</v>
      </c>
      <c r="AU11" s="317" t="s">
        <v>206</v>
      </c>
      <c r="AV11" s="317" t="s">
        <v>206</v>
      </c>
      <c r="AW11" s="317" t="s">
        <v>206</v>
      </c>
      <c r="AX11" s="317" t="s">
        <v>206</v>
      </c>
      <c r="AY11" s="317" t="s">
        <v>206</v>
      </c>
      <c r="AZ11" s="317" t="s">
        <v>206</v>
      </c>
    </row>
    <row r="12" spans="1:52" ht="12.75">
      <c r="A12" s="279">
        <v>2</v>
      </c>
      <c r="B12" s="280"/>
      <c r="C12" s="280"/>
      <c r="D12" s="316" t="s">
        <v>241</v>
      </c>
      <c r="E12" s="316" t="s">
        <v>241</v>
      </c>
      <c r="F12" s="280"/>
      <c r="G12" s="280"/>
      <c r="H12" s="280"/>
      <c r="I12" s="280"/>
      <c r="J12" s="280"/>
      <c r="K12" s="280"/>
      <c r="L12" s="280"/>
      <c r="M12" s="280"/>
      <c r="N12" s="280"/>
      <c r="O12" s="303"/>
      <c r="P12" s="304"/>
      <c r="Q12" s="306"/>
      <c r="R12" s="310"/>
      <c r="S12" s="317" t="s">
        <v>206</v>
      </c>
      <c r="T12" s="317" t="s">
        <v>206</v>
      </c>
      <c r="U12" s="307"/>
      <c r="V12" s="280"/>
      <c r="W12" s="280"/>
      <c r="X12" s="280"/>
      <c r="Y12" s="280"/>
      <c r="Z12" s="280"/>
      <c r="AA12" s="280"/>
      <c r="AB12" s="316" t="s">
        <v>241</v>
      </c>
      <c r="AC12" s="316" t="s">
        <v>241</v>
      </c>
      <c r="AD12" s="307"/>
      <c r="AE12" s="280"/>
      <c r="AF12" s="325" t="s">
        <v>242</v>
      </c>
      <c r="AG12" s="325" t="s">
        <v>242</v>
      </c>
      <c r="AH12" s="325" t="s">
        <v>242</v>
      </c>
      <c r="AI12" s="325" t="s">
        <v>242</v>
      </c>
      <c r="AJ12" s="325" t="s">
        <v>243</v>
      </c>
      <c r="AK12" s="325" t="s">
        <v>243</v>
      </c>
      <c r="AL12" s="325" t="s">
        <v>243</v>
      </c>
      <c r="AM12" s="326" t="s">
        <v>243</v>
      </c>
      <c r="AN12" s="327" t="s">
        <v>243</v>
      </c>
      <c r="AO12" s="327" t="s">
        <v>243</v>
      </c>
      <c r="AP12" s="309"/>
      <c r="AQ12" s="309"/>
      <c r="AR12" s="307"/>
      <c r="AS12" s="317" t="s">
        <v>206</v>
      </c>
      <c r="AT12" s="317" t="s">
        <v>206</v>
      </c>
      <c r="AU12" s="317" t="s">
        <v>206</v>
      </c>
      <c r="AV12" s="317" t="s">
        <v>206</v>
      </c>
      <c r="AW12" s="317" t="s">
        <v>206</v>
      </c>
      <c r="AX12" s="317" t="s">
        <v>206</v>
      </c>
      <c r="AY12" s="317" t="s">
        <v>206</v>
      </c>
      <c r="AZ12" s="317" t="s">
        <v>206</v>
      </c>
    </row>
    <row r="13" spans="1:52" ht="12.75">
      <c r="A13" s="298">
        <v>3</v>
      </c>
      <c r="B13" s="280"/>
      <c r="C13" s="280"/>
      <c r="D13" s="280"/>
      <c r="E13" s="280"/>
      <c r="F13" s="280"/>
      <c r="G13" s="316" t="s">
        <v>241</v>
      </c>
      <c r="H13" s="316" t="s">
        <v>241</v>
      </c>
      <c r="I13" s="316" t="s">
        <v>241</v>
      </c>
      <c r="J13" s="280"/>
      <c r="K13" s="328" t="s">
        <v>243</v>
      </c>
      <c r="L13" s="328" t="s">
        <v>243</v>
      </c>
      <c r="M13" s="328" t="s">
        <v>243</v>
      </c>
      <c r="N13" s="328" t="s">
        <v>243</v>
      </c>
      <c r="O13" s="328" t="s">
        <v>243</v>
      </c>
      <c r="P13" s="332" t="s">
        <v>243</v>
      </c>
      <c r="Q13" s="333" t="s">
        <v>243</v>
      </c>
      <c r="R13" s="307"/>
      <c r="S13" s="317" t="s">
        <v>206</v>
      </c>
      <c r="T13" s="317" t="s">
        <v>206</v>
      </c>
      <c r="U13" s="307"/>
      <c r="V13" s="280"/>
      <c r="W13" s="280"/>
      <c r="X13" s="280"/>
      <c r="Y13" s="280"/>
      <c r="Z13" s="280"/>
      <c r="AA13" s="307"/>
      <c r="AB13" s="316" t="s">
        <v>241</v>
      </c>
      <c r="AC13" s="316" t="s">
        <v>241</v>
      </c>
      <c r="AD13" s="316" t="s">
        <v>241</v>
      </c>
      <c r="AE13" s="307"/>
      <c r="AF13" s="325" t="s">
        <v>243</v>
      </c>
      <c r="AG13" s="307"/>
      <c r="AH13" s="280"/>
      <c r="AI13" s="280"/>
      <c r="AJ13" s="280"/>
      <c r="AK13" s="280"/>
      <c r="AL13" s="307"/>
      <c r="AM13" s="307"/>
      <c r="AN13" s="307"/>
      <c r="AO13" s="307"/>
      <c r="AP13" s="308"/>
      <c r="AQ13" s="308"/>
      <c r="AR13" s="307"/>
      <c r="AS13" s="317" t="s">
        <v>206</v>
      </c>
      <c r="AT13" s="317" t="s">
        <v>206</v>
      </c>
      <c r="AU13" s="317" t="s">
        <v>206</v>
      </c>
      <c r="AV13" s="317" t="s">
        <v>206</v>
      </c>
      <c r="AW13" s="317" t="s">
        <v>206</v>
      </c>
      <c r="AX13" s="317" t="s">
        <v>206</v>
      </c>
      <c r="AY13" s="317" t="s">
        <v>206</v>
      </c>
      <c r="AZ13" s="317" t="s">
        <v>206</v>
      </c>
    </row>
    <row r="14" spans="1:52" ht="12.75">
      <c r="A14" s="279">
        <v>4</v>
      </c>
      <c r="B14" s="280"/>
      <c r="C14" s="280"/>
      <c r="D14" s="280"/>
      <c r="E14" s="280"/>
      <c r="F14" s="280"/>
      <c r="G14" s="316" t="s">
        <v>241</v>
      </c>
      <c r="H14" s="316" t="s">
        <v>241</v>
      </c>
      <c r="I14" s="316" t="s">
        <v>241</v>
      </c>
      <c r="J14" s="280"/>
      <c r="K14" s="328" t="s">
        <v>243</v>
      </c>
      <c r="L14" s="328" t="s">
        <v>243</v>
      </c>
      <c r="M14" s="328" t="s">
        <v>243</v>
      </c>
      <c r="N14" s="328" t="s">
        <v>243</v>
      </c>
      <c r="O14" s="328" t="s">
        <v>243</v>
      </c>
      <c r="P14" s="332" t="s">
        <v>243</v>
      </c>
      <c r="Q14" s="333" t="s">
        <v>243</v>
      </c>
      <c r="R14" s="307"/>
      <c r="S14" s="317" t="s">
        <v>206</v>
      </c>
      <c r="T14" s="317" t="s">
        <v>206</v>
      </c>
      <c r="U14" s="307"/>
      <c r="V14" s="280"/>
      <c r="W14" s="280"/>
      <c r="X14" s="280"/>
      <c r="Y14" s="280"/>
      <c r="Z14" s="280"/>
      <c r="AA14" s="308"/>
      <c r="AB14" s="307"/>
      <c r="AC14" s="307"/>
      <c r="AD14" s="307"/>
      <c r="AE14" s="307"/>
      <c r="AF14" s="316" t="s">
        <v>241</v>
      </c>
      <c r="AG14" s="316" t="s">
        <v>241</v>
      </c>
      <c r="AH14" s="329"/>
      <c r="AI14" s="300" t="s">
        <v>209</v>
      </c>
      <c r="AJ14" s="301" t="s">
        <v>209</v>
      </c>
      <c r="AK14" s="300" t="s">
        <v>209</v>
      </c>
      <c r="AL14" s="335" t="s">
        <v>209</v>
      </c>
      <c r="AM14" s="302" t="s">
        <v>210</v>
      </c>
      <c r="AN14" s="302" t="s">
        <v>210</v>
      </c>
      <c r="AO14" s="302" t="s">
        <v>210</v>
      </c>
      <c r="AP14" s="330" t="s">
        <v>210</v>
      </c>
      <c r="AQ14" s="281" t="s">
        <v>211</v>
      </c>
      <c r="AR14" s="331" t="s">
        <v>211</v>
      </c>
      <c r="AS14" s="317" t="s">
        <v>206</v>
      </c>
      <c r="AT14" s="317" t="s">
        <v>206</v>
      </c>
      <c r="AU14" s="317" t="s">
        <v>206</v>
      </c>
      <c r="AV14" s="317" t="s">
        <v>206</v>
      </c>
      <c r="AW14" s="317" t="s">
        <v>206</v>
      </c>
      <c r="AX14" s="317" t="s">
        <v>206</v>
      </c>
      <c r="AY14" s="317" t="s">
        <v>206</v>
      </c>
      <c r="AZ14" s="317" t="s">
        <v>206</v>
      </c>
    </row>
    <row r="15" spans="1:52" ht="13.5">
      <c r="A15" s="282"/>
      <c r="B15" s="311"/>
      <c r="C15" s="283"/>
      <c r="D15" s="283"/>
      <c r="E15" s="283"/>
      <c r="F15" s="283"/>
      <c r="G15" s="284"/>
      <c r="H15" s="284"/>
      <c r="I15" s="284"/>
      <c r="J15" s="284"/>
      <c r="K15" s="283"/>
      <c r="L15" s="283"/>
      <c r="M15" s="284"/>
      <c r="N15" s="284"/>
      <c r="O15" s="284"/>
      <c r="P15" s="284"/>
      <c r="Q15" s="283"/>
      <c r="R15" s="311"/>
      <c r="S15" s="318"/>
      <c r="T15" s="318"/>
      <c r="U15" s="311"/>
      <c r="V15" s="283"/>
      <c r="W15" s="283"/>
      <c r="X15" s="283"/>
      <c r="Y15" s="283"/>
      <c r="Z15" s="283"/>
      <c r="AA15" s="283"/>
      <c r="AB15" s="283"/>
      <c r="AC15" s="283"/>
      <c r="AD15" s="283"/>
      <c r="AE15" s="283"/>
      <c r="AF15" s="283"/>
      <c r="AG15" s="283"/>
      <c r="AH15" s="299"/>
      <c r="AI15" s="299"/>
      <c r="AJ15" s="299"/>
      <c r="AK15" s="299"/>
      <c r="AL15" s="299"/>
      <c r="AM15" s="299"/>
      <c r="AN15" s="299"/>
      <c r="AO15" s="284"/>
      <c r="AP15" s="284"/>
      <c r="AQ15" s="285"/>
      <c r="AR15" s="315"/>
      <c r="AS15" s="323"/>
      <c r="AT15" s="323"/>
      <c r="AU15" s="323"/>
      <c r="AV15" s="323"/>
      <c r="AW15" s="323"/>
      <c r="AX15" s="323"/>
      <c r="AY15" s="323"/>
      <c r="AZ15" s="323"/>
    </row>
    <row r="16" spans="1:52" ht="12.75">
      <c r="A16" s="277"/>
      <c r="B16" s="277"/>
      <c r="C16" s="277"/>
      <c r="D16" s="277"/>
      <c r="E16" s="277"/>
      <c r="F16" s="277"/>
      <c r="G16" s="277"/>
      <c r="H16" s="277"/>
      <c r="I16" s="277"/>
      <c r="J16" s="277"/>
      <c r="K16" s="277"/>
      <c r="L16" s="277"/>
      <c r="M16" s="277"/>
      <c r="N16" s="277"/>
      <c r="O16" s="277"/>
      <c r="P16" s="277"/>
      <c r="Q16" s="277"/>
      <c r="R16" s="277"/>
      <c r="S16" s="278"/>
      <c r="T16" s="278"/>
      <c r="U16" s="278"/>
      <c r="V16" s="277"/>
      <c r="W16" s="277"/>
      <c r="X16" s="277"/>
      <c r="Y16" s="277"/>
      <c r="Z16" s="277"/>
      <c r="AA16" s="277"/>
      <c r="AB16" s="277"/>
      <c r="AC16" s="277"/>
      <c r="AD16" s="277"/>
      <c r="AE16" s="278"/>
      <c r="AF16" s="278"/>
      <c r="AG16" s="277"/>
      <c r="AH16" s="277"/>
      <c r="AI16" s="277"/>
      <c r="AJ16" s="277"/>
      <c r="AK16" s="277"/>
      <c r="AL16" s="277"/>
      <c r="AM16" s="277"/>
      <c r="AN16" s="277"/>
      <c r="AO16" s="277"/>
      <c r="AP16" s="278"/>
      <c r="AQ16" s="277"/>
      <c r="AR16" s="277"/>
      <c r="AS16" s="277"/>
      <c r="AT16" s="277"/>
      <c r="AU16" s="278"/>
      <c r="AV16" s="277"/>
      <c r="AW16" s="277"/>
      <c r="AX16" s="277"/>
      <c r="AY16" s="277"/>
      <c r="AZ16" s="278"/>
    </row>
    <row r="17" spans="1:52" ht="12.75">
      <c r="A17" s="376" t="s">
        <v>212</v>
      </c>
      <c r="B17" s="376"/>
      <c r="C17" s="376"/>
      <c r="D17" s="376"/>
      <c r="E17" s="376"/>
      <c r="F17" s="376"/>
      <c r="G17" s="376"/>
      <c r="H17" s="376"/>
      <c r="I17" s="376"/>
      <c r="J17" s="376"/>
      <c r="K17" s="376"/>
      <c r="L17" s="376"/>
      <c r="M17" s="376"/>
      <c r="N17" s="376"/>
      <c r="O17" s="376"/>
      <c r="P17" s="286"/>
      <c r="Q17" s="286"/>
      <c r="R17" s="287"/>
      <c r="S17" s="222"/>
      <c r="T17" s="222"/>
      <c r="U17" s="222"/>
      <c r="V17" s="377"/>
      <c r="W17" s="377"/>
      <c r="X17" s="377"/>
      <c r="Y17" s="377"/>
      <c r="Z17" s="377"/>
      <c r="AA17" s="377"/>
      <c r="AB17" s="377"/>
      <c r="AC17" s="377"/>
      <c r="AD17" s="377"/>
      <c r="AE17" s="377"/>
      <c r="AF17" s="222"/>
      <c r="AG17" s="222"/>
      <c r="AH17" s="222"/>
      <c r="AI17" s="222"/>
      <c r="AJ17" s="222"/>
      <c r="AK17" s="288"/>
      <c r="AL17" s="224"/>
      <c r="AM17" s="289"/>
      <c r="AN17" s="289"/>
      <c r="AO17" s="289"/>
      <c r="AP17" s="289"/>
      <c r="AQ17" s="289"/>
      <c r="AR17" s="289"/>
      <c r="AS17" s="289"/>
      <c r="AT17" s="289"/>
      <c r="AU17" s="289"/>
      <c r="AV17" s="289"/>
      <c r="AW17" s="289"/>
      <c r="AX17" s="289"/>
      <c r="AY17" s="226"/>
      <c r="AZ17" s="226"/>
    </row>
    <row r="18" spans="1:52" ht="13.5" thickBot="1">
      <c r="A18" s="276"/>
      <c r="B18" s="276"/>
      <c r="C18" s="276"/>
      <c r="D18" s="276"/>
      <c r="E18" s="276"/>
      <c r="F18" s="276"/>
      <c r="G18" s="276"/>
      <c r="H18" s="276"/>
      <c r="I18" s="276"/>
      <c r="J18" s="276"/>
      <c r="K18" s="276"/>
      <c r="L18" s="276"/>
      <c r="M18" s="276"/>
      <c r="N18" s="276"/>
      <c r="O18" s="276"/>
      <c r="P18" s="276"/>
      <c r="Q18" s="276"/>
      <c r="R18" s="276"/>
      <c r="S18" s="276"/>
      <c r="T18" s="276"/>
      <c r="U18" s="276"/>
      <c r="V18" s="276"/>
      <c r="W18" s="276"/>
      <c r="X18" s="276"/>
      <c r="Y18" s="276"/>
      <c r="Z18" s="276"/>
      <c r="AA18" s="276"/>
      <c r="AB18" s="276"/>
      <c r="AC18" s="276"/>
      <c r="AD18" s="276"/>
      <c r="AE18" s="276"/>
      <c r="AF18" s="276"/>
      <c r="AG18" s="276"/>
      <c r="AH18" s="276"/>
      <c r="AI18" s="276"/>
      <c r="AJ18" s="276"/>
      <c r="AK18" s="276"/>
      <c r="AL18" s="276"/>
      <c r="AM18" s="276"/>
      <c r="AN18" s="276"/>
      <c r="AO18" s="276"/>
      <c r="AP18" s="276"/>
      <c r="AQ18" s="276"/>
      <c r="AR18" s="276"/>
      <c r="AS18" s="276"/>
      <c r="AT18" s="276"/>
      <c r="AU18" s="276"/>
      <c r="AV18" s="276"/>
      <c r="AW18" s="276"/>
      <c r="AX18" s="276"/>
      <c r="AY18" s="276"/>
      <c r="AZ18" s="276"/>
    </row>
    <row r="19" spans="1:52" ht="13.5" thickBot="1">
      <c r="A19" s="290"/>
      <c r="B19" s="291"/>
      <c r="C19" s="376" t="s">
        <v>271</v>
      </c>
      <c r="D19" s="376"/>
      <c r="E19" s="376"/>
      <c r="F19" s="376"/>
      <c r="G19" s="376"/>
      <c r="H19" s="376"/>
      <c r="I19" s="376"/>
      <c r="J19" s="376"/>
      <c r="K19" s="376"/>
      <c r="L19" s="376"/>
      <c r="M19" s="276"/>
      <c r="N19" s="276"/>
      <c r="O19" s="324" t="s">
        <v>207</v>
      </c>
      <c r="P19" s="224"/>
      <c r="Q19" s="378" t="s">
        <v>213</v>
      </c>
      <c r="R19" s="378"/>
      <c r="S19" s="378"/>
      <c r="T19" s="378"/>
      <c r="U19" s="378"/>
      <c r="V19" s="378"/>
      <c r="W19" s="378"/>
      <c r="X19" s="378"/>
      <c r="Y19" s="378"/>
      <c r="Z19" s="378"/>
      <c r="AA19" s="378"/>
      <c r="AB19" s="224"/>
      <c r="AC19" s="224"/>
      <c r="AD19" s="224"/>
      <c r="AE19" s="224"/>
      <c r="AF19" s="224"/>
      <c r="AG19" s="276"/>
      <c r="AH19" s="276"/>
      <c r="AI19" s="276"/>
      <c r="AJ19" s="312"/>
      <c r="AK19" s="313"/>
      <c r="AL19" s="389"/>
      <c r="AM19" s="389"/>
      <c r="AN19" s="389"/>
      <c r="AO19" s="389"/>
      <c r="AP19" s="389"/>
      <c r="AQ19" s="389"/>
      <c r="AR19" s="389"/>
      <c r="AS19" s="389"/>
      <c r="AT19" s="389"/>
      <c r="AU19" s="389"/>
      <c r="AV19" s="389"/>
      <c r="AW19" s="389"/>
      <c r="AX19" s="276"/>
      <c r="AY19" s="276"/>
      <c r="AZ19" s="276"/>
    </row>
    <row r="20" spans="1:52" ht="13.5" thickBot="1">
      <c r="A20" s="276"/>
      <c r="B20" s="276"/>
      <c r="C20" s="276"/>
      <c r="D20" s="276"/>
      <c r="E20" s="276"/>
      <c r="F20" s="276"/>
      <c r="G20" s="276"/>
      <c r="H20" s="276"/>
      <c r="I20" s="276"/>
      <c r="J20" s="276"/>
      <c r="K20" s="276"/>
      <c r="L20" s="276"/>
      <c r="M20" s="276"/>
      <c r="N20" s="276"/>
      <c r="O20" s="224"/>
      <c r="P20" s="224"/>
      <c r="Q20" s="224"/>
      <c r="R20" s="224"/>
      <c r="S20" s="224"/>
      <c r="T20" s="224"/>
      <c r="U20" s="224"/>
      <c r="V20" s="224"/>
      <c r="W20" s="224"/>
      <c r="X20" s="224"/>
      <c r="Y20" s="224"/>
      <c r="Z20" s="224"/>
      <c r="AA20" s="224"/>
      <c r="AB20" s="224"/>
      <c r="AC20" s="224"/>
      <c r="AD20" s="224"/>
      <c r="AE20" s="224"/>
      <c r="AF20" s="224"/>
      <c r="AG20" s="276"/>
      <c r="AH20" s="276"/>
      <c r="AI20" s="276"/>
      <c r="AJ20" s="224"/>
      <c r="AK20" s="224"/>
      <c r="AL20" s="224"/>
      <c r="AM20" s="224"/>
      <c r="AN20" s="224"/>
      <c r="AO20" s="224"/>
      <c r="AP20" s="224"/>
      <c r="AQ20" s="224"/>
      <c r="AR20" s="224"/>
      <c r="AS20" s="224"/>
      <c r="AT20" s="224"/>
      <c r="AU20" s="224"/>
      <c r="AV20" s="224"/>
      <c r="AW20" s="224"/>
      <c r="AX20" s="224"/>
      <c r="AY20" s="224"/>
      <c r="AZ20" s="276"/>
    </row>
    <row r="21" spans="1:52" ht="13.5" thickBot="1">
      <c r="A21" s="334" t="s">
        <v>241</v>
      </c>
      <c r="B21" s="314"/>
      <c r="C21" s="376" t="s">
        <v>272</v>
      </c>
      <c r="D21" s="376"/>
      <c r="E21" s="376"/>
      <c r="F21" s="376"/>
      <c r="G21" s="376"/>
      <c r="H21" s="376"/>
      <c r="I21" s="376"/>
      <c r="J21" s="376"/>
      <c r="K21" s="376"/>
      <c r="L21" s="376"/>
      <c r="M21" s="276"/>
      <c r="N21" s="276"/>
      <c r="O21" s="294" t="s">
        <v>208</v>
      </c>
      <c r="P21" s="224"/>
      <c r="Q21" s="378" t="s">
        <v>214</v>
      </c>
      <c r="R21" s="378"/>
      <c r="S21" s="378"/>
      <c r="T21" s="378"/>
      <c r="U21" s="378"/>
      <c r="V21" s="378"/>
      <c r="W21" s="378"/>
      <c r="X21" s="378"/>
      <c r="Y21" s="378"/>
      <c r="Z21" s="378"/>
      <c r="AA21" s="378"/>
      <c r="AB21" s="378"/>
      <c r="AC21" s="378"/>
      <c r="AD21" s="378"/>
      <c r="AE21" s="378"/>
      <c r="AF21" s="378"/>
      <c r="AG21" s="378"/>
      <c r="AH21" s="276"/>
      <c r="AI21" s="276"/>
      <c r="AJ21" s="297" t="s">
        <v>210</v>
      </c>
      <c r="AK21" s="276"/>
      <c r="AL21" s="390" t="s">
        <v>215</v>
      </c>
      <c r="AM21" s="390"/>
      <c r="AN21" s="390"/>
      <c r="AO21" s="390"/>
      <c r="AP21" s="390"/>
      <c r="AQ21" s="390"/>
      <c r="AR21" s="390"/>
      <c r="AS21" s="390"/>
      <c r="AT21" s="390"/>
      <c r="AU21" s="390"/>
      <c r="AV21" s="390"/>
      <c r="AW21" s="390"/>
      <c r="AX21" s="390"/>
      <c r="AY21" s="390"/>
      <c r="AZ21" s="390"/>
    </row>
    <row r="22" spans="1:52" ht="13.5" thickBot="1">
      <c r="A22" s="224"/>
      <c r="B22" s="224"/>
      <c r="C22" s="295"/>
      <c r="D22" s="224"/>
      <c r="E22" s="224"/>
      <c r="F22" s="224"/>
      <c r="G22" s="224"/>
      <c r="H22" s="224"/>
      <c r="I22" s="224"/>
      <c r="J22" s="224"/>
      <c r="K22" s="224"/>
      <c r="L22" s="224"/>
      <c r="M22" s="276"/>
      <c r="N22" s="276"/>
      <c r="O22" s="224"/>
      <c r="P22" s="224"/>
      <c r="Q22" s="224"/>
      <c r="R22" s="224"/>
      <c r="S22" s="224"/>
      <c r="T22" s="224"/>
      <c r="U22" s="224"/>
      <c r="V22" s="224"/>
      <c r="W22" s="224"/>
      <c r="X22" s="224"/>
      <c r="Y22" s="224"/>
      <c r="Z22" s="224"/>
      <c r="AA22" s="224"/>
      <c r="AB22" s="224"/>
      <c r="AC22" s="224"/>
      <c r="AD22" s="224"/>
      <c r="AE22" s="224"/>
      <c r="AF22" s="224"/>
      <c r="AG22" s="276"/>
      <c r="AH22" s="276"/>
      <c r="AI22" s="276"/>
      <c r="AJ22" s="276"/>
      <c r="AK22" s="276"/>
      <c r="AL22" s="276"/>
      <c r="AM22" s="276"/>
      <c r="AN22" s="276"/>
      <c r="AO22" s="276"/>
      <c r="AP22" s="276"/>
      <c r="AQ22" s="276"/>
      <c r="AR22" s="276"/>
      <c r="AS22" s="276"/>
      <c r="AT22" s="276"/>
      <c r="AU22" s="276"/>
      <c r="AV22" s="276"/>
      <c r="AW22" s="276"/>
      <c r="AX22" s="276"/>
      <c r="AY22" s="276"/>
      <c r="AZ22" s="276"/>
    </row>
    <row r="23" spans="1:52" ht="13.5" thickBot="1">
      <c r="A23" s="319" t="s">
        <v>206</v>
      </c>
      <c r="B23" s="224"/>
      <c r="C23" s="388" t="s">
        <v>19</v>
      </c>
      <c r="D23" s="388"/>
      <c r="E23" s="388"/>
      <c r="F23" s="388"/>
      <c r="G23" s="388"/>
      <c r="H23" s="388"/>
      <c r="I23" s="388"/>
      <c r="J23" s="388"/>
      <c r="K23" s="388"/>
      <c r="L23" s="388"/>
      <c r="M23" s="276"/>
      <c r="N23" s="276"/>
      <c r="O23" s="296" t="s">
        <v>209</v>
      </c>
      <c r="P23" s="276"/>
      <c r="Q23" s="390" t="s">
        <v>216</v>
      </c>
      <c r="R23" s="390"/>
      <c r="S23" s="390"/>
      <c r="T23" s="390"/>
      <c r="U23" s="390"/>
      <c r="V23" s="390"/>
      <c r="W23" s="390"/>
      <c r="X23" s="390"/>
      <c r="Y23" s="390"/>
      <c r="Z23" s="390"/>
      <c r="AA23" s="390"/>
      <c r="AB23" s="390"/>
      <c r="AC23" s="390"/>
      <c r="AD23" s="390"/>
      <c r="AE23" s="390"/>
      <c r="AF23" s="390"/>
      <c r="AG23" s="390"/>
      <c r="AH23" s="276"/>
      <c r="AI23" s="276"/>
      <c r="AJ23" s="292" t="s">
        <v>211</v>
      </c>
      <c r="AK23" s="224"/>
      <c r="AL23" s="293" t="s">
        <v>217</v>
      </c>
      <c r="AM23" s="293"/>
      <c r="AN23" s="293"/>
      <c r="AO23" s="293"/>
      <c r="AP23" s="293"/>
      <c r="AQ23" s="293"/>
      <c r="AR23" s="293"/>
      <c r="AS23" s="293"/>
      <c r="AT23" s="293"/>
      <c r="AU23" s="293"/>
      <c r="AV23" s="224"/>
      <c r="AW23" s="226"/>
      <c r="AX23" s="226"/>
      <c r="AY23" s="226"/>
      <c r="AZ23" s="276"/>
    </row>
  </sheetData>
  <sheetProtection selectLockedCells="1" selectUnlockedCells="1"/>
  <mergeCells count="69">
    <mergeCell ref="A4:P4"/>
    <mergeCell ref="V4:AE4"/>
    <mergeCell ref="AB6:AB10"/>
    <mergeCell ref="AC6:AC10"/>
    <mergeCell ref="AL6:AL10"/>
    <mergeCell ref="AM6:AM10"/>
    <mergeCell ref="A5:A10"/>
    <mergeCell ref="X6:X10"/>
    <mergeCell ref="Y6:Y10"/>
    <mergeCell ref="U6:U10"/>
    <mergeCell ref="AR6:AR10"/>
    <mergeCell ref="AN6:AN10"/>
    <mergeCell ref="AO6:AO10"/>
    <mergeCell ref="AP6:AP10"/>
    <mergeCell ref="AQ6:AQ10"/>
    <mergeCell ref="C21:L21"/>
    <mergeCell ref="AH6:AH10"/>
    <mergeCell ref="AI6:AI10"/>
    <mergeCell ref="AJ6:AJ10"/>
    <mergeCell ref="Q21:AG21"/>
    <mergeCell ref="C23:L23"/>
    <mergeCell ref="AL19:AW19"/>
    <mergeCell ref="Q23:AG23"/>
    <mergeCell ref="AL21:AZ21"/>
    <mergeCell ref="A1:AZ1"/>
    <mergeCell ref="N6:N10"/>
    <mergeCell ref="O6:O10"/>
    <mergeCell ref="P6:P10"/>
    <mergeCell ref="Z6:Z10"/>
    <mergeCell ref="AG6:AG10"/>
    <mergeCell ref="AK6:AK10"/>
    <mergeCell ref="AE6:AE10"/>
    <mergeCell ref="S6:S10"/>
    <mergeCell ref="T6:T10"/>
    <mergeCell ref="V6:V10"/>
    <mergeCell ref="W6:W10"/>
    <mergeCell ref="AF6:AF10"/>
    <mergeCell ref="A17:O17"/>
    <mergeCell ref="V17:AE17"/>
    <mergeCell ref="C19:L19"/>
    <mergeCell ref="Q19:AA19"/>
    <mergeCell ref="B6:B10"/>
    <mergeCell ref="C6:C10"/>
    <mergeCell ref="D6:D10"/>
    <mergeCell ref="Q6:Q10"/>
    <mergeCell ref="R6:R10"/>
    <mergeCell ref="AD6:AD10"/>
    <mergeCell ref="H6:H10"/>
    <mergeCell ref="I6:I10"/>
    <mergeCell ref="J6:J10"/>
    <mergeCell ref="K6:K10"/>
    <mergeCell ref="L6:L10"/>
    <mergeCell ref="M6:M10"/>
    <mergeCell ref="B5:E5"/>
    <mergeCell ref="F5:I5"/>
    <mergeCell ref="J5:N5"/>
    <mergeCell ref="O5:Q5"/>
    <mergeCell ref="R5:V5"/>
    <mergeCell ref="W5:Z5"/>
    <mergeCell ref="AN5:AR5"/>
    <mergeCell ref="AS5:AV5"/>
    <mergeCell ref="AW5:AZ5"/>
    <mergeCell ref="E6:E10"/>
    <mergeCell ref="F6:F10"/>
    <mergeCell ref="G6:G10"/>
    <mergeCell ref="AA5:AE5"/>
    <mergeCell ref="AF5:AI5"/>
    <mergeCell ref="AJ5:AM5"/>
    <mergeCell ref="AA6:AA10"/>
  </mergeCells>
  <printOptions/>
  <pageMargins left="0.3298611111111111" right="0.25" top="0.75" bottom="0.75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Администратор</cp:lastModifiedBy>
  <cp:lastPrinted>2019-09-06T05:59:38Z</cp:lastPrinted>
  <dcterms:modified xsi:type="dcterms:W3CDTF">2020-06-28T00:58:24Z</dcterms:modified>
  <cp:category/>
  <cp:version/>
  <cp:contentType/>
  <cp:contentStatus/>
</cp:coreProperties>
</file>